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onewri-my.sharepoint.com/personal/sangeetha_sarma_p4gpartnerships_org/Documents/Desktop/Comms Folder/Call for Partnerships/"/>
    </mc:Choice>
  </mc:AlternateContent>
  <xr:revisionPtr revIDLastSave="0" documentId="8_{C5E4A47C-8737-41AA-B9C0-DA0B4079FDF2}" xr6:coauthVersionLast="47" xr6:coauthVersionMax="47" xr10:uidLastSave="{00000000-0000-0000-0000-000000000000}"/>
  <bookViews>
    <workbookView xWindow="-110" yWindow="-110" windowWidth="19420" windowHeight="10420" tabRatio="891" firstSheet="1" activeTab="1" xr2:uid="{00000000-000D-0000-FFFF-FFFF00000000}"/>
  </bookViews>
  <sheets>
    <sheet name="Instructions " sheetId="16" r:id="rId1"/>
    <sheet name="1 Workplan" sheetId="6" r:id="rId2"/>
    <sheet name="2. Detailed Budget" sheetId="14" r:id="rId3"/>
    <sheet name="Budget workings" sheetId="17" r:id="rId4"/>
    <sheet name="3 M&amp;E" sheetId="12" r:id="rId5"/>
    <sheet name="4 Risk Assessment" sheetId="13" r:id="rId6"/>
    <sheet name="5 Summary Data" sheetId="10" state="hidden" r:id="rId7"/>
  </sheets>
  <definedNames>
    <definedName name="_xlnm._FilterDatabase" localSheetId="0" hidden="1">'Instructions '!$AA$1:$AA$8</definedName>
    <definedName name="_xlnm.Print_Area" localSheetId="1">'1 Workplan'!$B$1:$H$44</definedName>
    <definedName name="_xlnm.Print_Area" localSheetId="0">'Instructions '!$B$9:$B$30</definedName>
    <definedName name="_xlnm.Print_Titles" localSheetId="1">'1 Workplan'!$5:$23</definedName>
    <definedName name="Z_4A479DA3_8DB6_4525_B90A_DF10E13A7253_.wvu.Rows" localSheetId="5" hidden="1">'4 Risk Assessment'!$4:$12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7" i="14" l="1"/>
  <c r="E87" i="14"/>
  <c r="F83" i="14"/>
  <c r="E83" i="14"/>
  <c r="F82" i="14"/>
  <c r="E82" i="14"/>
  <c r="F81" i="14"/>
  <c r="E81" i="14"/>
  <c r="F80" i="14"/>
  <c r="E80" i="14"/>
  <c r="F79" i="14"/>
  <c r="E79" i="14"/>
  <c r="F76" i="14"/>
  <c r="E76" i="14"/>
  <c r="F75" i="14"/>
  <c r="E75" i="14"/>
  <c r="F74" i="14"/>
  <c r="E74" i="14"/>
  <c r="F73" i="14"/>
  <c r="E73" i="14"/>
  <c r="F72" i="14"/>
  <c r="E72" i="14"/>
  <c r="F71" i="14"/>
  <c r="E71" i="14"/>
  <c r="F70" i="14"/>
  <c r="E70" i="14"/>
  <c r="F69" i="14"/>
  <c r="E69" i="14"/>
  <c r="F68" i="14"/>
  <c r="E68" i="14"/>
  <c r="F67" i="14"/>
  <c r="E67" i="14"/>
  <c r="F66" i="14"/>
  <c r="E66" i="14"/>
  <c r="F63" i="14"/>
  <c r="E63" i="14"/>
  <c r="F62" i="14"/>
  <c r="E62" i="14"/>
  <c r="F61" i="14"/>
  <c r="E61" i="14"/>
  <c r="F60" i="14"/>
  <c r="E60" i="14"/>
  <c r="F59" i="14"/>
  <c r="E59" i="14"/>
  <c r="F58" i="14"/>
  <c r="E58" i="14"/>
  <c r="F57" i="14"/>
  <c r="E57" i="14"/>
  <c r="F56" i="14"/>
  <c r="E56" i="14"/>
  <c r="F55" i="14"/>
  <c r="E55" i="14"/>
  <c r="F54" i="14"/>
  <c r="E54" i="14"/>
  <c r="F53" i="14"/>
  <c r="E53" i="14"/>
  <c r="F50" i="14"/>
  <c r="E50" i="14"/>
  <c r="F49" i="14"/>
  <c r="E49" i="14"/>
  <c r="F48" i="14"/>
  <c r="E48" i="14"/>
  <c r="F47" i="14"/>
  <c r="E47" i="14"/>
  <c r="F46" i="14"/>
  <c r="E46" i="14"/>
  <c r="F45" i="14"/>
  <c r="E45" i="14"/>
  <c r="F44" i="14"/>
  <c r="E44" i="14"/>
  <c r="F43" i="14"/>
  <c r="E43" i="14"/>
  <c r="F42" i="14"/>
  <c r="E42" i="14"/>
  <c r="F41" i="14"/>
  <c r="E41" i="14"/>
  <c r="F40" i="14"/>
  <c r="E40" i="14"/>
  <c r="F37" i="14"/>
  <c r="E37" i="14"/>
  <c r="F36" i="14"/>
  <c r="E36" i="14"/>
  <c r="F35" i="14"/>
  <c r="E35" i="14"/>
  <c r="F34" i="14"/>
  <c r="E34" i="14"/>
  <c r="F33" i="14"/>
  <c r="E33" i="14"/>
  <c r="F32" i="14"/>
  <c r="E32" i="14"/>
  <c r="F31" i="14"/>
  <c r="E31" i="14"/>
  <c r="F30" i="14"/>
  <c r="E30" i="14"/>
  <c r="F29" i="14"/>
  <c r="E29" i="14"/>
  <c r="F28" i="14"/>
  <c r="E28" i="14"/>
  <c r="F27" i="14"/>
  <c r="E27" i="14"/>
  <c r="F15" i="14"/>
  <c r="F16" i="14"/>
  <c r="F17" i="14"/>
  <c r="F18" i="14"/>
  <c r="F19" i="14"/>
  <c r="F20" i="14"/>
  <c r="F21" i="14"/>
  <c r="F22" i="14"/>
  <c r="F23" i="14"/>
  <c r="F24" i="14"/>
  <c r="E15" i="14"/>
  <c r="E16" i="14"/>
  <c r="E17" i="14"/>
  <c r="E18" i="14"/>
  <c r="E19" i="14"/>
  <c r="E20" i="14"/>
  <c r="E21" i="14"/>
  <c r="E22" i="14"/>
  <c r="E23" i="14"/>
  <c r="E24" i="14"/>
  <c r="E14" i="14"/>
  <c r="F14" i="14" l="1"/>
  <c r="H112" i="14"/>
  <c r="H114" i="14"/>
  <c r="O114" i="14" s="1"/>
  <c r="E131" i="14"/>
  <c r="D131" i="14"/>
  <c r="G78" i="14"/>
  <c r="G65" i="14"/>
  <c r="G52" i="14"/>
  <c r="G39" i="14"/>
  <c r="G26" i="14"/>
  <c r="G13" i="14"/>
  <c r="M114" i="14" l="1"/>
  <c r="K114" i="14" s="1"/>
  <c r="D14" i="14"/>
  <c r="H116" i="14"/>
  <c r="H115" i="14"/>
  <c r="O115" i="14" s="1"/>
  <c r="H113" i="14"/>
  <c r="O113" i="14" s="1"/>
  <c r="O112" i="14"/>
  <c r="H26" i="14"/>
  <c r="I26" i="14"/>
  <c r="J26" i="14"/>
  <c r="K26" i="14"/>
  <c r="L26" i="14"/>
  <c r="M26" i="14"/>
  <c r="N26" i="14"/>
  <c r="O26" i="14"/>
  <c r="P26" i="14"/>
  <c r="Q26" i="14"/>
  <c r="R26" i="14"/>
  <c r="H39" i="14"/>
  <c r="I39" i="14"/>
  <c r="J39" i="14"/>
  <c r="K39" i="14"/>
  <c r="L39" i="14"/>
  <c r="M39" i="14"/>
  <c r="N39" i="14"/>
  <c r="O39" i="14"/>
  <c r="P39" i="14"/>
  <c r="Q39" i="14"/>
  <c r="R39" i="14"/>
  <c r="H52" i="14"/>
  <c r="I52" i="14"/>
  <c r="J52" i="14"/>
  <c r="K52" i="14"/>
  <c r="L52" i="14"/>
  <c r="M52" i="14"/>
  <c r="N52" i="14"/>
  <c r="O52" i="14"/>
  <c r="P52" i="14"/>
  <c r="Q52" i="14"/>
  <c r="R52" i="14"/>
  <c r="H65" i="14"/>
  <c r="I65" i="14"/>
  <c r="J65" i="14"/>
  <c r="K65" i="14"/>
  <c r="L65" i="14"/>
  <c r="M65" i="14"/>
  <c r="N65" i="14"/>
  <c r="O65" i="14"/>
  <c r="P65" i="14"/>
  <c r="Q65" i="14"/>
  <c r="R65" i="14"/>
  <c r="H78" i="14"/>
  <c r="I78" i="14"/>
  <c r="J78" i="14"/>
  <c r="K78" i="14"/>
  <c r="L78" i="14"/>
  <c r="M78" i="14"/>
  <c r="N78" i="14"/>
  <c r="O78" i="14"/>
  <c r="P78" i="14"/>
  <c r="Q78" i="14"/>
  <c r="R78" i="14"/>
  <c r="I25" i="12"/>
  <c r="G25" i="12"/>
  <c r="E25" i="12"/>
  <c r="A21" i="12"/>
  <c r="A22" i="12" s="1"/>
  <c r="A23" i="12" s="1"/>
  <c r="A26" i="12" s="1"/>
  <c r="A27" i="12" s="1"/>
  <c r="A28" i="12" s="1"/>
  <c r="A30" i="12" s="1"/>
  <c r="A31" i="12" s="1"/>
  <c r="A34" i="12" s="1"/>
  <c r="A37" i="12" s="1"/>
  <c r="A38" i="12" s="1"/>
  <c r="A39" i="12" s="1"/>
  <c r="E22" i="12"/>
  <c r="A41" i="12" l="1"/>
  <c r="A42" i="12" s="1"/>
  <c r="A44" i="12" s="1"/>
  <c r="A45" i="12" s="1"/>
  <c r="A47" i="12" s="1"/>
  <c r="A48" i="12" s="1"/>
  <c r="A49" i="12" s="1"/>
  <c r="A50" i="12" s="1"/>
  <c r="A51" i="12" s="1"/>
  <c r="A52" i="12" s="1"/>
  <c r="A53" i="12" s="1"/>
  <c r="E78" i="14"/>
  <c r="E65" i="14"/>
  <c r="E52" i="14"/>
  <c r="E39" i="14"/>
  <c r="E26" i="14"/>
  <c r="E13" i="14"/>
  <c r="O116" i="14"/>
  <c r="O102" i="14"/>
  <c r="O103" i="14"/>
  <c r="O104" i="14"/>
  <c r="O105" i="14"/>
  <c r="O106" i="14"/>
  <c r="O107" i="14"/>
  <c r="O108" i="14"/>
  <c r="O109" i="14"/>
  <c r="O110" i="14"/>
  <c r="O111" i="14"/>
  <c r="O101" i="14"/>
  <c r="R13" i="14"/>
  <c r="R85" i="14" s="1"/>
  <c r="R89" i="14" s="1"/>
  <c r="Q13" i="14"/>
  <c r="Q85" i="14" s="1"/>
  <c r="Q89" i="14" s="1"/>
  <c r="H117" i="14"/>
  <c r="O117" i="14" s="1"/>
  <c r="I33" i="12"/>
  <c r="G33" i="12"/>
  <c r="E33" i="12"/>
  <c r="I22" i="12"/>
  <c r="E85" i="14" l="1"/>
  <c r="A76" i="14"/>
  <c r="I36" i="12"/>
  <c r="G36" i="12"/>
  <c r="E36" i="12"/>
  <c r="R140" i="14"/>
  <c r="E6" i="12"/>
  <c r="G5" i="12"/>
  <c r="E5" i="12"/>
  <c r="E4" i="12"/>
  <c r="D6" i="14"/>
  <c r="C6" i="14"/>
  <c r="B106" i="14"/>
  <c r="L17" i="10"/>
  <c r="M17" i="10"/>
  <c r="N17" i="10"/>
  <c r="O17" i="10"/>
  <c r="P17" i="10"/>
  <c r="Q17" i="10"/>
  <c r="R17" i="10"/>
  <c r="S17" i="10"/>
  <c r="T17" i="10"/>
  <c r="U17" i="10"/>
  <c r="V17" i="10"/>
  <c r="W17" i="10"/>
  <c r="X17" i="10"/>
  <c r="Y17" i="10"/>
  <c r="Z17" i="10"/>
  <c r="AA17" i="10"/>
  <c r="B15" i="10"/>
  <c r="M116" i="14"/>
  <c r="F78" i="14"/>
  <c r="B107" i="14"/>
  <c r="B105" i="14"/>
  <c r="B104" i="14"/>
  <c r="B103" i="14"/>
  <c r="B102" i="14"/>
  <c r="B101" i="14"/>
  <c r="J17" i="10"/>
  <c r="M112" i="14"/>
  <c r="F65" i="14"/>
  <c r="A66" i="14"/>
  <c r="A67" i="14" s="1"/>
  <c r="A68" i="14" s="1"/>
  <c r="A69" i="14" s="1"/>
  <c r="A70" i="14" s="1"/>
  <c r="A71" i="14" s="1"/>
  <c r="A72" i="14" s="1"/>
  <c r="A73" i="14" s="1"/>
  <c r="A74" i="14" s="1"/>
  <c r="AA14" i="10"/>
  <c r="Z14" i="10"/>
  <c r="Y14" i="10"/>
  <c r="X14" i="10"/>
  <c r="W14" i="10"/>
  <c r="V14" i="10"/>
  <c r="U14" i="10"/>
  <c r="T14" i="10"/>
  <c r="S14" i="10"/>
  <c r="R14" i="10"/>
  <c r="Q14" i="10"/>
  <c r="P14" i="10"/>
  <c r="O14" i="10"/>
  <c r="N14" i="10"/>
  <c r="M14" i="10"/>
  <c r="L14" i="10"/>
  <c r="A63" i="14"/>
  <c r="F52" i="14"/>
  <c r="A53" i="14"/>
  <c r="A54" i="14" s="1"/>
  <c r="A55" i="14" s="1"/>
  <c r="A56" i="14" s="1"/>
  <c r="A57" i="14" s="1"/>
  <c r="A58" i="14" s="1"/>
  <c r="A59" i="14" s="1"/>
  <c r="A60" i="14" s="1"/>
  <c r="A61" i="14" s="1"/>
  <c r="AA13" i="10"/>
  <c r="Z13" i="10"/>
  <c r="Y13" i="10"/>
  <c r="X13" i="10"/>
  <c r="W13" i="10"/>
  <c r="V13" i="10"/>
  <c r="U13" i="10"/>
  <c r="T13" i="10"/>
  <c r="S13" i="10"/>
  <c r="R13" i="10"/>
  <c r="Q13" i="10"/>
  <c r="P13" i="10"/>
  <c r="O13" i="10"/>
  <c r="N13" i="10"/>
  <c r="M13" i="10"/>
  <c r="L13" i="10"/>
  <c r="A50" i="14"/>
  <c r="F39" i="14"/>
  <c r="A40" i="14"/>
  <c r="A41" i="14" s="1"/>
  <c r="A42" i="14" s="1"/>
  <c r="A43" i="14" s="1"/>
  <c r="A44" i="14" s="1"/>
  <c r="A45" i="14" s="1"/>
  <c r="A46" i="14" s="1"/>
  <c r="A47" i="14" s="1"/>
  <c r="A48" i="14" s="1"/>
  <c r="AA12" i="10"/>
  <c r="Z12" i="10"/>
  <c r="Y12" i="10"/>
  <c r="X12" i="10"/>
  <c r="W12" i="10"/>
  <c r="V12" i="10"/>
  <c r="U12" i="10"/>
  <c r="T12" i="10"/>
  <c r="S12" i="10"/>
  <c r="R12" i="10"/>
  <c r="Q12" i="10"/>
  <c r="P12" i="10"/>
  <c r="O12" i="10"/>
  <c r="N12" i="10"/>
  <c r="M12" i="10"/>
  <c r="L12" i="10"/>
  <c r="C39" i="14"/>
  <c r="A37" i="14"/>
  <c r="A27" i="14"/>
  <c r="A28" i="14" s="1"/>
  <c r="A29" i="14" s="1"/>
  <c r="A30" i="14" s="1"/>
  <c r="A31" i="14" s="1"/>
  <c r="A32" i="14" s="1"/>
  <c r="A33" i="14" s="1"/>
  <c r="A34" i="14" s="1"/>
  <c r="A35" i="14" s="1"/>
  <c r="AA11" i="10"/>
  <c r="Z11" i="10"/>
  <c r="Y11" i="10"/>
  <c r="X11" i="10"/>
  <c r="W11" i="10"/>
  <c r="V11" i="10"/>
  <c r="U11" i="10"/>
  <c r="T11" i="10"/>
  <c r="S11" i="10"/>
  <c r="R11" i="10"/>
  <c r="Q11" i="10"/>
  <c r="P11" i="10"/>
  <c r="O11" i="10"/>
  <c r="N11" i="10"/>
  <c r="C26" i="14"/>
  <c r="A24" i="14"/>
  <c r="F13" i="14"/>
  <c r="F101" i="14" s="1"/>
  <c r="A14" i="14"/>
  <c r="A15" i="14" s="1"/>
  <c r="A16" i="14" s="1"/>
  <c r="A17" i="14" s="1"/>
  <c r="A18" i="14" s="1"/>
  <c r="A19" i="14" s="1"/>
  <c r="A20" i="14" s="1"/>
  <c r="A21" i="14" s="1"/>
  <c r="A22" i="14" s="1"/>
  <c r="P13" i="14"/>
  <c r="AA10" i="10" s="1"/>
  <c r="O13" i="14"/>
  <c r="Z10" i="10" s="1"/>
  <c r="N13" i="14"/>
  <c r="Y10" i="10" s="1"/>
  <c r="M13" i="14"/>
  <c r="X10" i="10" s="1"/>
  <c r="L13" i="14"/>
  <c r="W10" i="10" s="1"/>
  <c r="K13" i="14"/>
  <c r="V10" i="10" s="1"/>
  <c r="J13" i="14"/>
  <c r="U10" i="10" s="1"/>
  <c r="I13" i="14"/>
  <c r="T10" i="10" s="1"/>
  <c r="H13" i="14"/>
  <c r="S10" i="10" s="1"/>
  <c r="Q10" i="10"/>
  <c r="P10" i="10"/>
  <c r="O10" i="10"/>
  <c r="N10" i="10"/>
  <c r="M10" i="10"/>
  <c r="L10" i="10"/>
  <c r="C13" i="14"/>
  <c r="C7" i="14"/>
  <c r="C5" i="14"/>
  <c r="C14" i="10"/>
  <c r="R10" i="10" l="1"/>
  <c r="E101" i="14"/>
  <c r="D82" i="14"/>
  <c r="D79" i="14"/>
  <c r="D49" i="14"/>
  <c r="D23" i="14"/>
  <c r="D70" i="14"/>
  <c r="D74" i="14"/>
  <c r="D80" i="14"/>
  <c r="M111" i="14"/>
  <c r="K111" i="14" s="1"/>
  <c r="O118" i="14"/>
  <c r="D83" i="14"/>
  <c r="M113" i="14"/>
  <c r="K113" i="14" s="1"/>
  <c r="E106" i="14"/>
  <c r="M115" i="14"/>
  <c r="K115" i="14" s="1"/>
  <c r="K116" i="14"/>
  <c r="K112" i="14"/>
  <c r="L11" i="10"/>
  <c r="M11" i="10"/>
  <c r="F107" i="14"/>
  <c r="K17" i="10"/>
  <c r="F106" i="14"/>
  <c r="S15" i="10"/>
  <c r="H85" i="14"/>
  <c r="R15" i="10"/>
  <c r="G85" i="14"/>
  <c r="Q15" i="10"/>
  <c r="P15" i="10"/>
  <c r="O15" i="10"/>
  <c r="N15" i="10"/>
  <c r="M15" i="10"/>
  <c r="L15" i="10"/>
  <c r="T15" i="10"/>
  <c r="I85" i="14"/>
  <c r="AA15" i="10"/>
  <c r="P85" i="14"/>
  <c r="Z15" i="10"/>
  <c r="O85" i="14"/>
  <c r="Y15" i="10"/>
  <c r="N85" i="14"/>
  <c r="X15" i="10"/>
  <c r="M85" i="14"/>
  <c r="W15" i="10"/>
  <c r="L85" i="14"/>
  <c r="V15" i="10"/>
  <c r="K85" i="14"/>
  <c r="U15" i="10"/>
  <c r="J85" i="14"/>
  <c r="D69" i="14"/>
  <c r="D54" i="14"/>
  <c r="D43" i="14"/>
  <c r="D60" i="14"/>
  <c r="D24" i="14"/>
  <c r="D33" i="14"/>
  <c r="D58" i="14"/>
  <c r="D46" i="14"/>
  <c r="D71" i="14"/>
  <c r="D19" i="14"/>
  <c r="D63" i="14"/>
  <c r="D87" i="14"/>
  <c r="I17" i="10" s="1"/>
  <c r="D18" i="14"/>
  <c r="D22" i="14"/>
  <c r="D30" i="14"/>
  <c r="D34" i="14"/>
  <c r="D42" i="14"/>
  <c r="D62" i="14"/>
  <c r="D67" i="14"/>
  <c r="D15" i="14"/>
  <c r="D31" i="14"/>
  <c r="D35" i="14"/>
  <c r="D28" i="14"/>
  <c r="D48" i="14"/>
  <c r="D17" i="14"/>
  <c r="D41" i="14"/>
  <c r="D57" i="14"/>
  <c r="F26" i="14"/>
  <c r="D37" i="14"/>
  <c r="D75" i="14"/>
  <c r="D68" i="14"/>
  <c r="D72" i="14"/>
  <c r="D29" i="14"/>
  <c r="D40" i="14"/>
  <c r="D47" i="14"/>
  <c r="D55" i="14"/>
  <c r="D73" i="14"/>
  <c r="D36" i="14"/>
  <c r="D44" i="14"/>
  <c r="D59" i="14"/>
  <c r="D66" i="14"/>
  <c r="D76" i="14"/>
  <c r="M101" i="14"/>
  <c r="D21" i="14"/>
  <c r="D50" i="14"/>
  <c r="M109" i="14"/>
  <c r="K109" i="14" s="1"/>
  <c r="M105" i="14"/>
  <c r="K105" i="14" s="1"/>
  <c r="D32" i="14"/>
  <c r="D45" i="14"/>
  <c r="D53" i="14"/>
  <c r="D56" i="14"/>
  <c r="M102" i="14"/>
  <c r="K102" i="14" s="1"/>
  <c r="M107" i="14"/>
  <c r="K107" i="14" s="1"/>
  <c r="M103" i="14"/>
  <c r="K103" i="14" s="1"/>
  <c r="D27" i="14"/>
  <c r="D61" i="14"/>
  <c r="M110" i="14"/>
  <c r="K110" i="14" s="1"/>
  <c r="D20" i="14"/>
  <c r="M106" i="14"/>
  <c r="K106" i="14" s="1"/>
  <c r="M108" i="14"/>
  <c r="K108" i="14" s="1"/>
  <c r="D16" i="14"/>
  <c r="M104" i="14"/>
  <c r="K104" i="14" s="1"/>
  <c r="E107" i="14"/>
  <c r="M117" i="14"/>
  <c r="K117" i="14" s="1"/>
  <c r="H12" i="10"/>
  <c r="H11" i="10"/>
  <c r="H10" i="10"/>
  <c r="G12" i="10"/>
  <c r="G11" i="10"/>
  <c r="G10" i="10"/>
  <c r="F12" i="10"/>
  <c r="F10" i="10"/>
  <c r="F11" i="10"/>
  <c r="E12" i="10"/>
  <c r="E11" i="10"/>
  <c r="E10" i="10"/>
  <c r="E13" i="12"/>
  <c r="E12" i="12"/>
  <c r="K11" i="10" l="1"/>
  <c r="F102" i="14"/>
  <c r="J11" i="10"/>
  <c r="E102" i="14"/>
  <c r="D52" i="14"/>
  <c r="I13" i="10" s="1"/>
  <c r="D65" i="14"/>
  <c r="I14" i="10" s="1"/>
  <c r="D39" i="14"/>
  <c r="I12" i="10" s="1"/>
  <c r="D13" i="14"/>
  <c r="I10" i="10" s="1"/>
  <c r="D78" i="14"/>
  <c r="I15" i="10" s="1"/>
  <c r="J15" i="10"/>
  <c r="D26" i="14"/>
  <c r="I11" i="10" s="1"/>
  <c r="K15" i="10"/>
  <c r="D107" i="14"/>
  <c r="K101" i="14"/>
  <c r="M118" i="14"/>
  <c r="K118" i="14" s="1"/>
  <c r="D106" i="14"/>
  <c r="J10" i="10"/>
  <c r="D94" i="14"/>
  <c r="E103" i="14"/>
  <c r="J12" i="10"/>
  <c r="E104" i="14"/>
  <c r="J13" i="10"/>
  <c r="K10" i="10"/>
  <c r="F85" i="14"/>
  <c r="F103" i="14"/>
  <c r="K12" i="10"/>
  <c r="F105" i="14"/>
  <c r="K14" i="10"/>
  <c r="F104" i="14"/>
  <c r="K13" i="10"/>
  <c r="E105" i="14"/>
  <c r="J14" i="10"/>
  <c r="U16" i="10"/>
  <c r="U18" i="10" s="1"/>
  <c r="J89" i="14"/>
  <c r="V16" i="10"/>
  <c r="V18" i="10" s="1"/>
  <c r="K89" i="14"/>
  <c r="W16" i="10"/>
  <c r="W18" i="10" s="1"/>
  <c r="L89" i="14"/>
  <c r="X16" i="10"/>
  <c r="X18" i="10" s="1"/>
  <c r="M89" i="14"/>
  <c r="Y16" i="10"/>
  <c r="Y18" i="10" s="1"/>
  <c r="N89" i="14"/>
  <c r="Z16" i="10"/>
  <c r="Z18" i="10" s="1"/>
  <c r="O89" i="14"/>
  <c r="AA16" i="10"/>
  <c r="AA18" i="10" s="1"/>
  <c r="P89" i="14"/>
  <c r="T16" i="10"/>
  <c r="T18" i="10" s="1"/>
  <c r="I89" i="14"/>
  <c r="L16" i="10"/>
  <c r="L18" i="10" s="1"/>
  <c r="M16" i="10"/>
  <c r="M18" i="10" s="1"/>
  <c r="N16" i="10"/>
  <c r="N18" i="10" s="1"/>
  <c r="O16" i="10"/>
  <c r="O18" i="10" s="1"/>
  <c r="P16" i="10"/>
  <c r="P18" i="10" s="1"/>
  <c r="Q16" i="10"/>
  <c r="Q18" i="10" s="1"/>
  <c r="R16" i="10"/>
  <c r="R18" i="10" s="1"/>
  <c r="G89" i="14"/>
  <c r="S16" i="10"/>
  <c r="S18" i="10" s="1"/>
  <c r="H89" i="14"/>
  <c r="D101" i="14"/>
  <c r="G22" i="12"/>
  <c r="D102" i="14" l="1"/>
  <c r="D95" i="14"/>
  <c r="D85" i="14"/>
  <c r="D89" i="14" s="1"/>
  <c r="F89" i="14"/>
  <c r="D103" i="14"/>
  <c r="K16" i="10"/>
  <c r="K18" i="10" s="1"/>
  <c r="D105" i="14"/>
  <c r="E108" i="14"/>
  <c r="F108" i="14"/>
  <c r="D104" i="14"/>
  <c r="J16" i="10"/>
  <c r="J18" i="10" s="1"/>
  <c r="E89" i="14"/>
  <c r="C13" i="10"/>
  <c r="D12" i="10"/>
  <c r="C12" i="10"/>
  <c r="H7" i="10" s="1"/>
  <c r="D11" i="10"/>
  <c r="C11" i="10"/>
  <c r="G7" i="10" s="1"/>
  <c r="D10" i="10"/>
  <c r="C10" i="10"/>
  <c r="C7" i="10"/>
  <c r="C6" i="10"/>
  <c r="C4" i="10"/>
  <c r="C3" i="10"/>
  <c r="I16" i="10" l="1"/>
  <c r="I18" i="10" s="1"/>
  <c r="D93" i="14"/>
  <c r="D10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tc={7711894F-B1E2-4DA1-905B-1484694D01D8}</author>
  </authors>
  <commentList>
    <comment ref="B1" authorId="0" shapeId="0" xr:uid="{7711894F-B1E2-4DA1-905B-1484694D01D8}">
      <text>
        <t>[Threaded comment]
Your version of Excel allows you to read this threaded comment; however, any edits to it will get removed if the file is opened in a newer version of Excel. Learn more: https://go.microsoft.com/fwlink/?linkid=870924
Comment:
    it is good to focus on the quantitative aspects, but could we be deliberate in seeking out qualitative pieces? i can identify afew and develop a template for the same
Reply:
    overly i will develop an M&amp;E plan to better define and operationalize the indicators
Reply:
    @Patricia Mijares Chavez do you have a forum for validating indicators?
Reply:
    Mm not sure about understand your question.  The timing when we validate the MEL is in the reports</t>
      </text>
    </comment>
  </commentList>
</comments>
</file>

<file path=xl/sharedStrings.xml><?xml version="1.0" encoding="utf-8"?>
<sst xmlns="http://schemas.openxmlformats.org/spreadsheetml/2006/main" count="745" uniqueCount="329">
  <si>
    <t>General Instructions</t>
  </si>
  <si>
    <t>Definitions of Terms</t>
  </si>
  <si>
    <t>1. Please take care when editing to avoid replacing formulas.</t>
  </si>
  <si>
    <t>2. Filled the information only on the tabs marked in light blue.</t>
  </si>
  <si>
    <t>3. Tabs marked in gray are formulated or link to other information and should not be modified.</t>
  </si>
  <si>
    <t xml:space="preserve">4. Tabs marked  in yellow are mandatory activities to be filled. </t>
  </si>
  <si>
    <t>Partnership Goal</t>
  </si>
  <si>
    <t>The highest level desired end result or impact to which the project contributes. The project’s ultimate objective.</t>
  </si>
  <si>
    <t>5. Everytime there is an update in the information update the document date on workplan tab C11.</t>
  </si>
  <si>
    <t>Sub-Goal</t>
  </si>
  <si>
    <t>Necessary stepping stones, interim objectives, and work streams necessary to accomplish the overarching goal of the partnership.</t>
  </si>
  <si>
    <t xml:space="preserve">Guidance for completing the Workplan </t>
  </si>
  <si>
    <t>Activities</t>
  </si>
  <si>
    <t xml:space="preserve">Necessary actions to produce the output of a Sub-Goal. The steps required to accomplish each Sub-Goal. </t>
  </si>
  <si>
    <t xml:space="preserve">Enter in your partnership's overarching goals and each sub-goal. </t>
  </si>
  <si>
    <t xml:space="preserve">For each sub-goal, briefly describe the specific activities required to accomplish that sub-goal.  </t>
  </si>
  <si>
    <t>Outputs</t>
  </si>
  <si>
    <t>Tangible deliverables resulting from project activities. Examples are products, services, changes, etc. For example: "50 people trained in a specific service technique" or "Signed MOU with the Department of Forestry"</t>
  </si>
  <si>
    <t>For each activity, enter the name of the partner within the partnership who will be responsible for delivering that activity.</t>
  </si>
  <si>
    <t xml:space="preserve">Enter the P4G Project start date and end date (which should correspond to the duration of the P4G contract) as well as dates for each sub-goal and activity.  The funding period may be no less than 12 months and no more than 24 months. </t>
  </si>
  <si>
    <t>Outcomes</t>
  </si>
  <si>
    <t xml:space="preserve">A large-scale measurable improvement that is perceived as an advantage by one or more. The result of the change derived from the project's outputs. </t>
  </si>
  <si>
    <t xml:space="preserve">For each sub-goal, enter at least one Output. Add an Outcome if applicable; not every sub-goal needs to have an Outcome. </t>
  </si>
  <si>
    <t>If additional activities are needed, please insert rows in the spreadsheet, maintaining the format of the table. P4G recommends that partnerships have no more than three sub-goals. An additional sub-goal may be added if necessary to fully describe the project; this will require careful attention to the format and formulas embedded in the table.</t>
  </si>
  <si>
    <t>All partnerships are expected to attend the P4G Summit hosted by P4G if they are active at that time. Scale-up partnerships are expected to attend one to two additional conferences per year, as shown in the Acceleration Meetings section.</t>
  </si>
  <si>
    <t xml:space="preserve">Guidance for completing the Budget </t>
  </si>
  <si>
    <t>List all amounts in USD.  Currency conversion factor may be noted for reference at the top of the spreadsheet if necessary.</t>
  </si>
  <si>
    <t xml:space="preserve">Enter the subgoals in the Workplan first.  They are linked by formulas and will show up in the Budget tab.  For each sub-goal, enter the costs for all activities as listed in the Workplan template on a quarterly basis.  List the amount of funding that you are requesting from P4G and the amount that will be provided in cost share from other partners in the indicated columns. </t>
  </si>
  <si>
    <t xml:space="preserve">Provide a description for each line item in Column C as needed. </t>
  </si>
  <si>
    <t xml:space="preserve">If you added sub-goals to the workplan, ensure that you also add these to the budget as well, keeping the formatting of the budget template.  Please adjust the year and quarter headings on the template to fit the funding period identified in the Workplan. </t>
  </si>
  <si>
    <t xml:space="preserve">Ensure that the total cost for each sub-goal is listed under the Sub-Goal Total heading. </t>
  </si>
  <si>
    <t>Include attendance at a P4G-related meeting or Summit each year. Other global events may be included where relevant.  These are to be budgeted for under accelaration meetings</t>
  </si>
  <si>
    <t>Partnerships are required to cost share at least 30% of the total partnership budget, in the form of either grants, operating capital, or another monetary match that is not in-kind. P4G funding must be no more than 70% of the total budget.</t>
  </si>
  <si>
    <r>
      <t xml:space="preserve">As indicated on the P4G Guidelines included budget for the following mandatory activities marked in yellow: 
a ) </t>
    </r>
    <r>
      <rPr>
        <i/>
        <sz val="11"/>
        <color theme="1"/>
        <rFont val="Arial"/>
        <family val="2"/>
      </rPr>
      <t xml:space="preserve">Enabling environment </t>
    </r>
    <r>
      <rPr>
        <sz val="11"/>
        <color theme="1"/>
        <rFont val="Arial"/>
        <family val="2"/>
      </rPr>
      <t xml:space="preserve">work including necessary policy and regulatory work with relevant governmental, private sector and NGO bodies working on addressing the needs of early-stage climate businesses to reduce the barriers to entry and improve related market efficiencies in the relevant country. This should include engagement activities such as meetings and workshops with the National Platforms. 
b) Develop a </t>
    </r>
    <r>
      <rPr>
        <i/>
        <sz val="11"/>
        <color theme="1"/>
        <rFont val="Arial"/>
        <family val="2"/>
      </rPr>
      <t xml:space="preserve">knowledge product </t>
    </r>
    <r>
      <rPr>
        <sz val="11"/>
        <color theme="1"/>
        <rFont val="Arial"/>
        <family val="2"/>
      </rPr>
      <t xml:space="preserve">(case study, short paper or similar) that reflects the partnership’s lessons learned and successes around investability, the legal/regulatory enabling environment, and impact. The knowledge product should be aimed at relevant public and private-sector stakeholders, the due diligence process and learnings. 
c) </t>
    </r>
    <r>
      <rPr>
        <i/>
        <sz val="11"/>
        <color theme="1"/>
        <rFont val="Arial"/>
        <family val="2"/>
      </rPr>
      <t>ESG</t>
    </r>
    <r>
      <rPr>
        <sz val="11"/>
        <color theme="1"/>
        <rFont val="Arial"/>
        <family val="2"/>
      </rPr>
      <t xml:space="preserve"> (if applicable )  In case the partnership does not have ESG plan it is required to use some of the grant funding to develop one or if required, to improve its existing ESG plan. ​</t>
    </r>
  </si>
  <si>
    <t>Include time and materials required to participate in Investor due diligence assesment and audit</t>
  </si>
  <si>
    <t>Include budget regarding contingencies for the implementation of investor due diligence recomendations. Remember that this asessment will be procured and funded by P4G as indicated on the guidelines.</t>
  </si>
  <si>
    <r>
      <t xml:space="preserve">List G&amp;A (general &amp; administrative) expenses in line item 99. G&amp;A expenses are calculated from the total direct costs of the budget. G&amp;A is defined as: </t>
    </r>
    <r>
      <rPr>
        <b/>
        <sz val="11"/>
        <color theme="1"/>
        <rFont val="Arial"/>
        <family val="2"/>
      </rPr>
      <t>Organization-wide costs</t>
    </r>
    <r>
      <rPr>
        <sz val="11"/>
        <color theme="1"/>
        <rFont val="Arial"/>
        <family val="2"/>
      </rPr>
      <t xml:space="preserve"> including senior management, accounting, human resources, grants management and subrecipient monitoring, audit and legal services.  If the percentage is significantly higher or lower than 7%, or the percentage applied to cost share funds is different, please provide a written explanation in the empty space in the document and/or by email to P4G.</t>
    </r>
  </si>
  <si>
    <r>
      <t xml:space="preserve">Please ensure that the </t>
    </r>
    <r>
      <rPr>
        <b/>
        <sz val="11"/>
        <color theme="1"/>
        <rFont val="Arial"/>
        <family val="2"/>
      </rPr>
      <t>final quarter's P4G funds are at least 10% of the total P4G Award</t>
    </r>
    <r>
      <rPr>
        <sz val="11"/>
        <color theme="1"/>
        <rFont val="Arial"/>
        <family val="2"/>
      </rPr>
      <t xml:space="preserve">. P4G witholds the final 10% of funding until after final project reports are received. </t>
    </r>
  </si>
  <si>
    <t>Consider eligible costs when budgeting as highlighted in table 2 in Appendix 1 of the partnership fund guidelines.</t>
  </si>
  <si>
    <t>Review eligible and non eligible expenses from table 3 in Appendix 1 of the Parnership fund guidelines.</t>
  </si>
  <si>
    <t>Please include the breakdown and workings for salaries and contractual services in the tab budget workings.</t>
  </si>
  <si>
    <t xml:space="preserve">Monitoring &amp; Evaluation (M&amp;E) </t>
  </si>
  <si>
    <t xml:space="preserve">Complete columns C, E, and G for all relevant metrics to your partnership. It is not mandatory to use each metric - only those relevant to your work.  Provide all calculations and assumptions in column I. </t>
  </si>
  <si>
    <t xml:space="preserve">Indicate "N/A" for any metric that are not applicable. </t>
  </si>
  <si>
    <t>Partnerships should only indicate metrics that are a DIRECT result of the partnership, and are relevant to the deployment of the commercial concept on the ground.</t>
  </si>
  <si>
    <t>Include additional measurable outcomes for your partnership to show additional impact if required in "Other Partnership metrics" rows below (optional).</t>
  </si>
  <si>
    <t xml:space="preserve">Risk Assessment </t>
  </si>
  <si>
    <t>Describe key risks related to the partnership and how each risk will be addressed.  Copy and paste additional rows if needed.</t>
  </si>
  <si>
    <t>P4G WORKPLAN</t>
  </si>
  <si>
    <t>Section 1. General Information</t>
  </si>
  <si>
    <r>
      <rPr>
        <b/>
        <sz val="12"/>
        <color rgb="FF000000"/>
        <rFont val="Arial"/>
        <family val="2"/>
      </rPr>
      <t xml:space="preserve">Partnership Name: </t>
    </r>
    <r>
      <rPr>
        <sz val="10"/>
        <color rgb="FF2F75B5"/>
        <rFont val="Arial"/>
        <family val="2"/>
      </rPr>
      <t>(Lead Early-stage business partner -Administrative Partner)</t>
    </r>
  </si>
  <si>
    <r>
      <rPr>
        <b/>
        <sz val="12"/>
        <color rgb="FF000000"/>
        <rFont val="Arial"/>
        <family val="2"/>
      </rPr>
      <t xml:space="preserve">Administrative partner name: </t>
    </r>
    <r>
      <rPr>
        <sz val="10"/>
        <color rgb="FF2F75B5"/>
        <rFont val="Arial"/>
        <family val="2"/>
      </rPr>
      <t>(SubGrantee A Partner Name)</t>
    </r>
  </si>
  <si>
    <r>
      <rPr>
        <b/>
        <sz val="12"/>
        <color rgb="FF000000"/>
        <rFont val="Arial"/>
        <family val="2"/>
      </rPr>
      <t xml:space="preserve">Lead Early-stage business partner: </t>
    </r>
    <r>
      <rPr>
        <sz val="10"/>
        <color rgb="FF2F75B5"/>
        <rFont val="Arial"/>
        <family val="2"/>
      </rPr>
      <t>(SubGrantee B Partner Name)</t>
    </r>
  </si>
  <si>
    <r>
      <rPr>
        <b/>
        <sz val="12"/>
        <color rgb="FF000000"/>
        <rFont val="Arial"/>
        <family val="2"/>
      </rPr>
      <t xml:space="preserve">Other partner: </t>
    </r>
    <r>
      <rPr>
        <sz val="10"/>
        <color rgb="FF2F75B5"/>
        <rFont val="Arial"/>
        <family val="2"/>
      </rPr>
      <t>(SubGrantee C Partner Name, if applicable)</t>
    </r>
  </si>
  <si>
    <t xml:space="preserve">P4G Funding Start Date </t>
  </si>
  <si>
    <r>
      <rPr>
        <b/>
        <sz val="12"/>
        <color rgb="FF000000"/>
        <rFont val="Arial"/>
        <family val="2"/>
      </rPr>
      <t xml:space="preserve">P4G Funding End Date </t>
    </r>
    <r>
      <rPr>
        <sz val="10"/>
        <color rgb="FF0070C0"/>
        <rFont val="Arial"/>
        <family val="2"/>
      </rPr>
      <t>(Implementation period new applicants between 18-24 months and up to 12 months for second round applicants.)</t>
    </r>
  </si>
  <si>
    <r>
      <rPr>
        <b/>
        <sz val="12"/>
        <color rgb="FF000000"/>
        <rFont val="Arial"/>
      </rPr>
      <t xml:space="preserve">Document Date: </t>
    </r>
    <r>
      <rPr>
        <b/>
        <sz val="12"/>
        <color rgb="FFFF0000"/>
        <rFont val="Arial"/>
      </rPr>
      <t xml:space="preserve">(IMPORTANT: </t>
    </r>
    <r>
      <rPr>
        <sz val="12"/>
        <color rgb="FFFF0000"/>
        <rFont val="Arial"/>
      </rPr>
      <t xml:space="preserve">Update this date here each time edits are made to any tab in this document) </t>
    </r>
  </si>
  <si>
    <t>Section 2. Partnership Overarching Goals</t>
  </si>
  <si>
    <t>Long Term Goal of the Partnership:</t>
  </si>
  <si>
    <t>Goal of the Partnership within the P4G Funding Period:</t>
  </si>
  <si>
    <t>Section 3. Activities by sub-goal require output and expected  outcome</t>
  </si>
  <si>
    <r>
      <rPr>
        <b/>
        <sz val="11"/>
        <color rgb="FF000000"/>
        <rFont val="Arial"/>
        <family val="2"/>
      </rPr>
      <t xml:space="preserve">Sub-goal, Activity, Output or Outcome </t>
    </r>
    <r>
      <rPr>
        <sz val="10"/>
        <color rgb="FF000000"/>
        <rFont val="Arial"/>
        <family val="2"/>
      </rPr>
      <t>(Add activity lines and up to one additional Sub Goal section if needed. Please complete the Output and Outcome statement for each Sub-Goal.)</t>
    </r>
  </si>
  <si>
    <t>Description</t>
  </si>
  <si>
    <r>
      <t xml:space="preserve">Output
</t>
    </r>
    <r>
      <rPr>
        <sz val="10"/>
        <rFont val="Arial"/>
        <family val="2"/>
      </rPr>
      <t>Please identify an output (deliverable) for each Sub-Goal</t>
    </r>
  </si>
  <si>
    <r>
      <t xml:space="preserve">Outcome
</t>
    </r>
    <r>
      <rPr>
        <sz val="10"/>
        <rFont val="Arial"/>
        <family val="2"/>
      </rPr>
      <t>Please identify an outcome (result) for each Sub-Goal</t>
    </r>
  </si>
  <si>
    <t>Partner Responsible</t>
  </si>
  <si>
    <t>Start Date</t>
  </si>
  <si>
    <t>End Date</t>
  </si>
  <si>
    <t>Sub-Goal 1</t>
  </si>
  <si>
    <t>Activity 1.1</t>
  </si>
  <si>
    <t>Activity 1.2</t>
  </si>
  <si>
    <t>Activity 1.3</t>
  </si>
  <si>
    <t>…</t>
  </si>
  <si>
    <t>Sub-Goal 2</t>
  </si>
  <si>
    <t>Activity 2.1</t>
  </si>
  <si>
    <t>Activity 2.2</t>
  </si>
  <si>
    <t>Activity 2.3</t>
  </si>
  <si>
    <t>Sub-Goal 3</t>
  </si>
  <si>
    <t>Activity 3.1</t>
  </si>
  <si>
    <t>Activity 3.2</t>
  </si>
  <si>
    <t>Activity 3.3</t>
  </si>
  <si>
    <t>Acceleration Meetings</t>
  </si>
  <si>
    <t xml:space="preserve">Include attendance at P4G-related bilateral meetings and workshops with the National Platforms to accelerate the partnership's work, as well as international travel to the 2025 Summit which is planned to take place in Vietnam. </t>
  </si>
  <si>
    <t>Activity 4.1</t>
  </si>
  <si>
    <t>Activity 4.2</t>
  </si>
  <si>
    <t>Activity 4.3</t>
  </si>
  <si>
    <t>Section 4. Reporting requirements</t>
  </si>
  <si>
    <t>Report as required by P4G and WRI.</t>
  </si>
  <si>
    <r>
      <rPr>
        <b/>
        <sz val="10"/>
        <color rgb="FF000000"/>
        <rFont val="Arial"/>
        <family val="2"/>
      </rPr>
      <t xml:space="preserve">Reporting Due Dates
</t>
    </r>
    <r>
      <rPr>
        <sz val="10"/>
        <color rgb="FF000000"/>
        <rFont val="Arial"/>
        <family val="2"/>
      </rPr>
      <t xml:space="preserve">
</t>
    </r>
    <r>
      <rPr>
        <b/>
        <sz val="10"/>
        <color rgb="FF000000"/>
        <rFont val="Arial"/>
        <family val="2"/>
      </rPr>
      <t>January 31st</t>
    </r>
    <r>
      <rPr>
        <sz val="10"/>
        <color rgb="FF000000"/>
        <rFont val="Arial"/>
        <family val="2"/>
      </rPr>
      <t xml:space="preserve"> - Financial Report (Q4) and Activity/M&amp;E (Q3 and Q4)
</t>
    </r>
    <r>
      <rPr>
        <b/>
        <sz val="10"/>
        <color rgb="FF000000"/>
        <rFont val="Arial"/>
        <family val="2"/>
      </rPr>
      <t xml:space="preserve">April 30th </t>
    </r>
    <r>
      <rPr>
        <sz val="10"/>
        <color rgb="FF000000"/>
        <rFont val="Arial"/>
        <family val="2"/>
      </rPr>
      <t xml:space="preserve">-  Financial Report (Q1)
</t>
    </r>
    <r>
      <rPr>
        <b/>
        <sz val="10"/>
        <color rgb="FF000000"/>
        <rFont val="Arial"/>
        <family val="2"/>
      </rPr>
      <t>Juy 31st</t>
    </r>
    <r>
      <rPr>
        <sz val="10"/>
        <color rgb="FF000000"/>
        <rFont val="Arial"/>
        <family val="2"/>
      </rPr>
      <t xml:space="preserve"> - Financial Report (Q2) and Activity/M&amp;E (Q1 and Q2)
</t>
    </r>
    <r>
      <rPr>
        <b/>
        <sz val="10"/>
        <color rgb="FF000000"/>
        <rFont val="Arial"/>
        <family val="2"/>
      </rPr>
      <t>October 31st</t>
    </r>
    <r>
      <rPr>
        <sz val="10"/>
        <color rgb="FF000000"/>
        <rFont val="Arial"/>
        <family val="2"/>
      </rPr>
      <t xml:space="preserve"> - Financial Report (Q3)</t>
    </r>
  </si>
  <si>
    <t xml:space="preserve">Quarterly Reporting </t>
  </si>
  <si>
    <t>Quarterly Financial Reports and twice-yearly Progress Reports (due within the month following each quarter)</t>
  </si>
  <si>
    <t>Monitoring &amp; Evaluation Reporting</t>
  </si>
  <si>
    <t>M&amp;E Report (due twice per year) and final M&amp;E report</t>
  </si>
  <si>
    <t>Final Report</t>
  </si>
  <si>
    <t>Final Report (due within 30 days after end of funding period)</t>
  </si>
  <si>
    <t xml:space="preserve">P4G BUDGET (detailed) </t>
  </si>
  <si>
    <t>Partnership Name</t>
  </si>
  <si>
    <r>
      <rPr>
        <b/>
        <sz val="12"/>
        <color rgb="FF000000"/>
        <rFont val="Arial"/>
        <family val="2"/>
      </rPr>
      <t>Funding period:</t>
    </r>
    <r>
      <rPr>
        <sz val="12"/>
        <color rgb="FF000000"/>
        <rFont val="Arial"/>
        <family val="2"/>
      </rPr>
      <t xml:space="preserve"> (starting/ ending date)</t>
    </r>
  </si>
  <si>
    <t>Document Date:</t>
  </si>
  <si>
    <t>Section 2. Budget</t>
  </si>
  <si>
    <r>
      <rPr>
        <b/>
        <i/>
        <sz val="11"/>
        <color rgb="FFFF0000"/>
        <rFont val="Calibri"/>
        <family val="2"/>
        <scheme val="minor"/>
      </rPr>
      <t>Mandatory:</t>
    </r>
    <r>
      <rPr>
        <i/>
        <sz val="11"/>
        <color rgb="FFFF0000"/>
        <rFont val="Calibri"/>
        <family val="2"/>
        <scheme val="minor"/>
      </rPr>
      <t xml:space="preserve"> Indicate budget line item, description and amount in USD</t>
    </r>
  </si>
  <si>
    <t>Budet Item #</t>
  </si>
  <si>
    <t>Budget Line Item</t>
  </si>
  <si>
    <t>Grand Total</t>
  </si>
  <si>
    <t>4th quarter</t>
  </si>
  <si>
    <t>1st quarter</t>
  </si>
  <si>
    <t>2nd quarter</t>
  </si>
  <si>
    <t>3rd quarter</t>
  </si>
  <si>
    <t>TOTAL</t>
  </si>
  <si>
    <t>P4G Funding</t>
  </si>
  <si>
    <t>Cost Share</t>
  </si>
  <si>
    <t>P4G</t>
  </si>
  <si>
    <t>Sub-Goal 1 Total</t>
  </si>
  <si>
    <t>Admin Partner Salaries</t>
  </si>
  <si>
    <t>Admin Partner Fringe Benefits</t>
  </si>
  <si>
    <r>
      <rPr>
        <sz val="10"/>
        <color rgb="FF000000"/>
        <rFont val="Arial"/>
        <family val="2"/>
      </rPr>
      <t xml:space="preserve">Other Partner Salaries </t>
    </r>
    <r>
      <rPr>
        <i/>
        <sz val="10"/>
        <color rgb="FFFF0000"/>
        <rFont val="Arial"/>
        <family val="2"/>
      </rPr>
      <t>(specify partner)</t>
    </r>
  </si>
  <si>
    <t>Other Partner Fringe Benefits</t>
  </si>
  <si>
    <t>Supplies &amp; Materials</t>
  </si>
  <si>
    <r>
      <rPr>
        <sz val="10"/>
        <color rgb="FF000000"/>
        <rFont val="Arial"/>
        <family val="2"/>
      </rPr>
      <t xml:space="preserve">Contractual Services </t>
    </r>
    <r>
      <rPr>
        <i/>
        <sz val="10"/>
        <color rgb="FFFF0000"/>
        <rFont val="Arial"/>
        <family val="2"/>
      </rPr>
      <t>(specify recipient</t>
    </r>
    <r>
      <rPr>
        <sz val="10"/>
        <color rgb="FFFF0000"/>
        <rFont val="Arial"/>
        <family val="2"/>
      </rPr>
      <t>)</t>
    </r>
  </si>
  <si>
    <t>Communication Costs</t>
  </si>
  <si>
    <t>Travel &amp; Per Diem</t>
  </si>
  <si>
    <t>Occupancy</t>
  </si>
  <si>
    <r>
      <rPr>
        <sz val="10"/>
        <color rgb="FF000000"/>
        <rFont val="Arial"/>
        <family val="2"/>
      </rPr>
      <t xml:space="preserve">Subgrants </t>
    </r>
    <r>
      <rPr>
        <i/>
        <sz val="10"/>
        <color rgb="FFFF0000"/>
        <rFont val="Arial"/>
        <family val="2"/>
      </rPr>
      <t>(specify recipient)</t>
    </r>
  </si>
  <si>
    <t>Other costs</t>
  </si>
  <si>
    <t>Sub-Goal 2 Total</t>
  </si>
  <si>
    <t>Sub-Goal 3 Total</t>
  </si>
  <si>
    <t>Acceleration &amp; Engagement activities</t>
  </si>
  <si>
    <t>Other Costs</t>
  </si>
  <si>
    <t>Reporting</t>
  </si>
  <si>
    <t>Include budget regarding reporting preparation</t>
  </si>
  <si>
    <t>Other mandatory activities</t>
  </si>
  <si>
    <t>All applicants must include budget for the following activities. Review P4G website for  guidance</t>
  </si>
  <si>
    <t xml:space="preserve">Enabling environment (Engagement with NP regarding policy and regulatory work) </t>
  </si>
  <si>
    <t>6.2.1</t>
  </si>
  <si>
    <t>Knowledge product 1: Product on enabling systems work</t>
  </si>
  <si>
    <t>6.2.2</t>
  </si>
  <si>
    <t>Knowledge product 2: Case study on the business journey</t>
  </si>
  <si>
    <t xml:space="preserve">Contingencies for the implementation of investor due diligence recommendations </t>
  </si>
  <si>
    <r>
      <rPr>
        <sz val="10"/>
        <color rgb="FF000000"/>
        <rFont val="Arial"/>
        <family val="2"/>
      </rPr>
      <t>ESG strategy</t>
    </r>
    <r>
      <rPr>
        <sz val="10"/>
        <color rgb="FFFF0000"/>
        <rFont val="Arial"/>
        <family val="2"/>
      </rPr>
      <t xml:space="preserve"> (if required) </t>
    </r>
  </si>
  <si>
    <t>Total Project Costs</t>
  </si>
  <si>
    <t>Gen &amp; Admin. Expenses</t>
  </si>
  <si>
    <t>Total Budget</t>
  </si>
  <si>
    <r>
      <t xml:space="preserve">Note: </t>
    </r>
    <r>
      <rPr>
        <b/>
        <sz val="10"/>
        <rFont val="Arial"/>
        <family val="2"/>
      </rPr>
      <t>Mandatory</t>
    </r>
    <r>
      <rPr>
        <sz val="10"/>
        <rFont val="Arial"/>
        <family val="2"/>
      </rPr>
      <t xml:space="preserve"> for the partnership to have an audit  procured and funded by P4G, that shall be conducted upon completion of the project as would be indicated in the subgrant agreement.</t>
    </r>
  </si>
  <si>
    <t>% P4G Funding</t>
  </si>
  <si>
    <t>This % should be maximum of 70% of total project amount</t>
  </si>
  <si>
    <t>% Gen &amp; Admin. Expenses P4G</t>
  </si>
  <si>
    <t>As a guide, this % should be maximum of 7% of the total P4G funding.  If the % is significantly higher or lower or the % applied to cost share funds is different, please provide an explanation.</t>
  </si>
  <si>
    <t>% Gen &amp; Admin. Expenses cost share</t>
  </si>
  <si>
    <t>As a guide, this % should be similar to the P4G, if there's a variance please provide an explanation.</t>
  </si>
  <si>
    <t>*The budget should reflect that at least 10% of P4G funds are withheld until final reporting is submitted.</t>
  </si>
  <si>
    <t>Section 3. General Summary</t>
  </si>
  <si>
    <t>Section 4. Summary by sub category</t>
  </si>
  <si>
    <t>TOTAL by Category</t>
  </si>
  <si>
    <t>Total by sub category</t>
  </si>
  <si>
    <t>Total</t>
  </si>
  <si>
    <t>P4G funding</t>
  </si>
  <si>
    <t>Cost share</t>
  </si>
  <si>
    <r>
      <rPr>
        <sz val="10"/>
        <color rgb="FF000000"/>
        <rFont val="Arial"/>
        <family val="2"/>
      </rPr>
      <t xml:space="preserve">Other Partner Salaries </t>
    </r>
    <r>
      <rPr>
        <i/>
        <sz val="10"/>
        <color rgb="FFFFFFFF"/>
        <rFont val="Arial"/>
        <family val="2"/>
      </rPr>
      <t>(specify partner)</t>
    </r>
  </si>
  <si>
    <r>
      <rPr>
        <sz val="10"/>
        <color rgb="FF000000"/>
        <rFont val="Arial"/>
        <family val="2"/>
      </rPr>
      <t xml:space="preserve">Contractual Services </t>
    </r>
    <r>
      <rPr>
        <i/>
        <sz val="10"/>
        <color rgb="FFFFFFFF"/>
        <rFont val="Arial"/>
        <family val="2"/>
      </rPr>
      <t>(specify recipient</t>
    </r>
    <r>
      <rPr>
        <sz val="10"/>
        <color rgb="FFFFFFFF"/>
        <rFont val="Arial"/>
        <family val="2"/>
      </rPr>
      <t>)</t>
    </r>
  </si>
  <si>
    <r>
      <rPr>
        <sz val="10"/>
        <color rgb="FF000000"/>
        <rFont val="Arial"/>
        <family val="2"/>
      </rPr>
      <t xml:space="preserve">Subgrants </t>
    </r>
    <r>
      <rPr>
        <i/>
        <sz val="10"/>
        <color rgb="FFFFFFFF"/>
        <rFont val="Arial"/>
        <family val="2"/>
      </rPr>
      <t>(specify recipient)</t>
    </r>
  </si>
  <si>
    <t>Total budget</t>
  </si>
  <si>
    <t>Section 5. P4G Fund recipients</t>
  </si>
  <si>
    <r>
      <rPr>
        <b/>
        <i/>
        <sz val="11"/>
        <color rgb="FFFF0000"/>
        <rFont val="Calibri"/>
        <family val="2"/>
      </rPr>
      <t>Mandatory:</t>
    </r>
    <r>
      <rPr>
        <i/>
        <sz val="11"/>
        <color rgb="FFFF0000"/>
        <rFont val="Calibri"/>
        <family val="2"/>
      </rPr>
      <t xml:space="preserve"> List all organizations that aim to received P4G funding. Total must match with Total P4G funding. Percentage must sum 100%. Copy and paste for additional fields if needed. </t>
    </r>
  </si>
  <si>
    <t>Organization Name</t>
  </si>
  <si>
    <t>Role</t>
  </si>
  <si>
    <t>Total $</t>
  </si>
  <si>
    <t>%</t>
  </si>
  <si>
    <r>
      <rPr>
        <b/>
        <sz val="12"/>
        <color rgb="FFFFFFFF"/>
        <rFont val="Arial"/>
        <family val="2"/>
      </rPr>
      <t>Section 6. List of Financial Contributors.</t>
    </r>
    <r>
      <rPr>
        <sz val="10"/>
        <color rgb="FFFFFFFF"/>
        <rFont val="Arial"/>
        <family val="2"/>
      </rPr>
      <t xml:space="preserve"> </t>
    </r>
  </si>
  <si>
    <r>
      <rPr>
        <b/>
        <i/>
        <sz val="11"/>
        <color rgb="FFFF0000"/>
        <rFont val="Calibri"/>
        <family val="2"/>
      </rPr>
      <t>Mandatory:</t>
    </r>
    <r>
      <rPr>
        <i/>
        <sz val="11"/>
        <color rgb="FFFF0000"/>
        <rFont val="Calibri"/>
        <family val="2"/>
        <charset val="1"/>
      </rPr>
      <t xml:space="preserve"> List all organizations that have provided the partnership with financing, grants, or other monetary contributions to meet the required cost share. Copy and paste for additional fields if needed. If a single funder is providing more than one type of financial or monetary contribution, please use a separate column for each type of finance.</t>
    </r>
  </si>
  <si>
    <t>Funder 1</t>
  </si>
  <si>
    <t>Funder 2</t>
  </si>
  <si>
    <t>Funder 3</t>
  </si>
  <si>
    <t>Funder 4</t>
  </si>
  <si>
    <t>Name of Contributing Organization:</t>
  </si>
  <si>
    <t xml:space="preserve">Organization Address: </t>
  </si>
  <si>
    <t>Primary Contact Name:</t>
  </si>
  <si>
    <t>Primary Contact Email:</t>
  </si>
  <si>
    <r>
      <t xml:space="preserve">Type of Contribution </t>
    </r>
    <r>
      <rPr>
        <b/>
        <i/>
        <sz val="12"/>
        <color theme="1"/>
        <rFont val="Calibri"/>
        <family val="2"/>
        <scheme val="minor"/>
      </rPr>
      <t>(Loan, grant, in-kind, etc.)</t>
    </r>
    <r>
      <rPr>
        <b/>
        <sz val="12"/>
        <color theme="1"/>
        <rFont val="Calibri"/>
        <family val="2"/>
        <scheme val="minor"/>
      </rPr>
      <t xml:space="preserve">: </t>
    </r>
  </si>
  <si>
    <t>Value of Contribution:</t>
  </si>
  <si>
    <t>Total Cost Share</t>
  </si>
  <si>
    <t>Time Period of Contribution:</t>
  </si>
  <si>
    <t xml:space="preserve">Section 7. Total Fundraising received </t>
  </si>
  <si>
    <r>
      <rPr>
        <b/>
        <i/>
        <sz val="11"/>
        <color rgb="FFFF0000"/>
        <rFont val="Arial"/>
        <family val="2"/>
      </rPr>
      <t>If applicable</t>
    </r>
    <r>
      <rPr>
        <i/>
        <sz val="11"/>
        <color rgb="FFFF0000"/>
        <rFont val="Arial"/>
        <family val="2"/>
      </rPr>
      <t>, list all the successful fundraising received before the P4G application period in USD.</t>
    </r>
  </si>
  <si>
    <t>Entity Name</t>
  </si>
  <si>
    <t>Purpose</t>
  </si>
  <si>
    <t>Month /Year of closing</t>
  </si>
  <si>
    <t xml:space="preserve">Total raised </t>
  </si>
  <si>
    <r>
      <t xml:space="preserve">Instrument </t>
    </r>
    <r>
      <rPr>
        <sz val="10"/>
        <rFont val="Arial"/>
        <family val="2"/>
      </rPr>
      <t>(grant, equity, convertible notes, SAFE, loan, etc)</t>
    </r>
  </si>
  <si>
    <t>Indicate entity name that provided funding</t>
  </si>
  <si>
    <t>Please provide a breakdown of the amounts proposed in detailed budget and add any other additional information as required.</t>
  </si>
  <si>
    <t>Project staff</t>
  </si>
  <si>
    <t>Rate per month $</t>
  </si>
  <si>
    <t>Months worked in the project</t>
  </si>
  <si>
    <t>Total project staff costs</t>
  </si>
  <si>
    <t>Other Partner Salaries (specify partner)</t>
  </si>
  <si>
    <t xml:space="preserve">Supplies and materials </t>
  </si>
  <si>
    <t>Item</t>
  </si>
  <si>
    <t>Cost per unit</t>
  </si>
  <si>
    <t>Total no of units</t>
  </si>
  <si>
    <t>Total cost</t>
  </si>
  <si>
    <t>Contractual Services (specify recipient)</t>
  </si>
  <si>
    <t>Details of Consultancy</t>
  </si>
  <si>
    <t>Cost per day</t>
  </si>
  <si>
    <t>No of days</t>
  </si>
  <si>
    <t>total cost</t>
  </si>
  <si>
    <t>Travel &amp; Per Diem (please include Purpose of travel flights and no of flights, accommodation costs, perdiem costs per day)</t>
  </si>
  <si>
    <t>Details</t>
  </si>
  <si>
    <t>Monitoring and Evaluation</t>
  </si>
  <si>
    <t>These metrics will be tracked throughout the P4G funding period and beyond. Partnerships will be asked to update these numbers as part of regular reporting and as part of regular follow-up surveys after the P4G funding period.</t>
  </si>
  <si>
    <t xml:space="preserve">Descriptive Title of Goal </t>
  </si>
  <si>
    <t>Long Term Goal of the Partnership</t>
  </si>
  <si>
    <t>Goal of the Partnership within the P4G Funding Period</t>
  </si>
  <si>
    <t xml:space="preserve">Section 3 Indicators </t>
  </si>
  <si>
    <t>Please complete baseline and targets for all that apply.  Indicate "N/A" for any that are not applicable. It is not mandatory to use each metric - only those relevant to your work.  Include additional measurable metrics for your partnership to show additional impact  if required in "Other Partnership metrics" rows below (optional).</t>
  </si>
  <si>
    <t>Long Term Goals Completion Year:</t>
  </si>
  <si>
    <t>#</t>
  </si>
  <si>
    <t>Partnership Metrics</t>
  </si>
  <si>
    <t>Indicator definition</t>
  </si>
  <si>
    <r>
      <rPr>
        <b/>
        <sz val="11.5"/>
        <color rgb="FF000000"/>
        <rFont val="Calibri"/>
        <family val="2"/>
        <scheme val="minor"/>
      </rPr>
      <t>Data cource</t>
    </r>
    <r>
      <rPr>
        <b/>
        <i/>
        <sz val="11.5"/>
        <color rgb="FFFF0000"/>
        <rFont val="Calibri"/>
        <family val="2"/>
        <scheme val="minor"/>
      </rPr>
      <t xml:space="preserve"> (kindly state the data souce for your indicators)</t>
    </r>
  </si>
  <si>
    <t>Baseline (number prior to P4G Funding Period)</t>
  </si>
  <si>
    <r>
      <t xml:space="preserve">Success Metric within the P4G Funding Period  
</t>
    </r>
    <r>
      <rPr>
        <b/>
        <i/>
        <sz val="11"/>
        <rFont val="Calibri"/>
        <family val="2"/>
        <scheme val="minor"/>
      </rPr>
      <t xml:space="preserve">(Numeric Target - </t>
    </r>
    <r>
      <rPr>
        <b/>
        <i/>
        <sz val="11"/>
        <color rgb="FFFF0000"/>
        <rFont val="Calibri"/>
        <family val="2"/>
        <scheme val="minor"/>
      </rPr>
      <t>MUST INCLUDE BASELINE</t>
    </r>
    <r>
      <rPr>
        <b/>
        <i/>
        <sz val="11"/>
        <rFont val="Calibri"/>
        <family val="2"/>
        <scheme val="minor"/>
      </rPr>
      <t>)</t>
    </r>
  </si>
  <si>
    <r>
      <t xml:space="preserve">Long Term Success Metric of the Partnership
</t>
    </r>
    <r>
      <rPr>
        <b/>
        <i/>
        <sz val="11"/>
        <rFont val="Calibri"/>
        <family val="2"/>
        <scheme val="minor"/>
      </rPr>
      <t xml:space="preserve">(Numeric Target  - </t>
    </r>
    <r>
      <rPr>
        <b/>
        <i/>
        <sz val="11"/>
        <color rgb="FFFF0000"/>
        <rFont val="Calibri"/>
        <family val="2"/>
        <scheme val="minor"/>
      </rPr>
      <t>MUST INCLUDE BASELINE</t>
    </r>
    <r>
      <rPr>
        <b/>
        <i/>
        <sz val="11"/>
        <rFont val="Calibri"/>
        <family val="2"/>
        <scheme val="minor"/>
      </rPr>
      <t>)</t>
    </r>
  </si>
  <si>
    <t>Assumptions and verification methodology or standard used (mandatory for each metric listed)</t>
  </si>
  <si>
    <t>P4G Notes and Guidance</t>
  </si>
  <si>
    <t>Metric #</t>
  </si>
  <si>
    <t>Units</t>
  </si>
  <si>
    <t>Business performance indicators</t>
  </si>
  <si>
    <t>Total investment raised prior to and during the grant period by commercial partner (commercial or concessional finance only - not grants or other philanthropic capital)</t>
  </si>
  <si>
    <t>Defined as the total ammount in USD of that has been invested into the commercial partner through funding intruments that seek a monetary return on investment. These include but are not limited to equity, debt , concessional facilities, mezzanine,convertible notes, SAFE notes etc. Calculated by summing the total amounts received during the reporting period through the various sources.</t>
  </si>
  <si>
    <t>USD</t>
  </si>
  <si>
    <t>Total non-commercial funding raised prior to and during the grant period by the commercial partner (including grants, cost-share, in-kind labor etc)</t>
  </si>
  <si>
    <t>Defined as the total ammount in USD of monetary and non-monetary resources provided to the commercial partners by parties external to the venture through instruments that are not seeking monetary returns. These include grants,prize money,pro-bono professional &amp; labour support, costs-share, in-kind donations, etc</t>
  </si>
  <si>
    <t>Total funding and investment (Sum of 1+2)</t>
  </si>
  <si>
    <t>Defined as the total consolidated amount in USD of commercial investment and non commercial funding raised by the commercial partner.</t>
  </si>
  <si>
    <t>Number of employees in the commercial partner (dissagregated by gender)</t>
  </si>
  <si>
    <t>Defined as number of full time and part-time employees in the commercial partner to leverage the solution. Calculating by counting actual FTE( full time employees) in the commercial partner with expectations of increasing over timeas defined by targets in the MEL framework.</t>
  </si>
  <si>
    <t>jobs (female)</t>
  </si>
  <si>
    <t>jobs (male)</t>
  </si>
  <si>
    <t>jobs (total)</t>
  </si>
  <si>
    <t>Gross revenue (+/- USD)</t>
  </si>
  <si>
    <t>Gross revenue refers to the total value of sales generated by a business entity in a particular accounting period. It is an unrelated value; no deductions are made for the cost of goods sold or other expenses</t>
  </si>
  <si>
    <t>Calculated as gross revenue from sales of the climate business commercial partner service or product.</t>
  </si>
  <si>
    <t>Percentage revenue change year on year (+/-  %)</t>
  </si>
  <si>
    <t>Defined as the percentage change in an annualized metric over two comparable periods, most often the current and prior period.To calculate YoY, first take your current year's revenue and subtract the previous year's revenue. This gives you a total change in revenue. Then, take that amount and divide it by last year's total revenue. Take that sum and multiply it by 100 to get your YoY percentage</t>
  </si>
  <si>
    <t>percentage</t>
  </si>
  <si>
    <t>Gross Earnings EBITDA (+/- USD)</t>
  </si>
  <si>
    <t>EBITDA (or Earnings Before Interest, Taxes, Depreciation, and Amortization) serves as an alternative way to calculate profitability compared to net income. It excludes certain non-operating expenses to provide a clearer picture of a company’s ability to generate cash from its core business activities.</t>
  </si>
  <si>
    <t>Calculated as gross earnings before interest, taxes, deductions and amortizations</t>
  </si>
  <si>
    <t xml:space="preserve">Impact indicators </t>
  </si>
  <si>
    <t xml:space="preserve">Amount of carbon emissions reduced or avoided projected to 2027 metric tons of carbon dioxide equivalent (MT CO2e)  </t>
  </si>
  <si>
    <t xml:space="preserve">Reducing CO2 emissions refers to lowering the emissions sent into the atmosphere, from activities such as industrial processes, power generation, transport, and intensive agriculture. Calculated by multiplying baseline emissions by reduced emissions then divided by carbon intensity factor.  Baseline emissions- amount of CO2 that would have been released without implementing the reduction measures. Reduced emissions- the actual amount of CO2 released after the reduction measure has been implemented. Carbon intensity factor-factor represents the amount of CO2 emitted per unit of activity or product. Kindly refer to industry/sector standards for the same. </t>
  </si>
  <si>
    <t>Metric Tonnes</t>
  </si>
  <si>
    <t>Number of additional jobs created as a result of your business solution, beyond the commercial partner employees (disaggregated by gender)</t>
  </si>
  <si>
    <t>The indicator measures the number of full-time equivalent (FTE) and part-time jobs that were created thanks to the support provided. It aggregates part-time and full-time jobs. Calculated by counting actual jobs created outside of the commercial partner as per the definition provided disaggregated by gender</t>
  </si>
  <si>
    <t>Number of individuals positively affected by greater climate resilience or adaptation related the climate business commercial partner product or solution (disaggregated by gender)</t>
  </si>
  <si>
    <r>
      <rPr>
        <sz val="12"/>
        <color rgb="FF000000"/>
        <rFont val="Calibri"/>
        <scheme val="minor"/>
      </rPr>
      <t xml:space="preserve">This are individuals directly and indirectly positively affected by climate resilience or adaptation related to the climate business commercial partner product or solution. Indirect beneficiaries can be measured from the household level or  geographical scope. The numbers can be based on statistics provided by national statistical agencies or any other reliable data source incountry. Calculated by </t>
    </r>
    <r>
      <rPr>
        <sz val="12"/>
        <color rgb="FF000000"/>
        <rFont val="Calibri"/>
      </rPr>
      <t>counting</t>
    </r>
    <r>
      <rPr>
        <sz val="12"/>
        <color rgb="FFFF0000"/>
        <rFont val="Calibri"/>
      </rPr>
      <t xml:space="preserve"> </t>
    </r>
    <r>
      <rPr>
        <sz val="12"/>
        <color rgb="FF000000"/>
        <rFont val="Calibri"/>
        <scheme val="minor"/>
      </rPr>
      <t>the direct beneficiaries as per your project plans and budgets plus estimation of indirect beneficiaries as per scope of your project-household, geography etc</t>
    </r>
  </si>
  <si>
    <t xml:space="preserve"> </t>
  </si>
  <si>
    <t>people (female)</t>
  </si>
  <si>
    <t>people (male)</t>
  </si>
  <si>
    <t>people (total)</t>
  </si>
  <si>
    <t xml:space="preserve">Number of due dilligence evaluations done by investors for the purpose of fundraising. </t>
  </si>
  <si>
    <t>In the context of P4G partnerships, due diligence refers to the assesment of the commercial entity carried out by investors before deciding whether to invest or not. Hence, good due diligence practice is vital to the ability of any startup which is fundraising. Count the number of due dilligence or related exercises conducted as defined.</t>
  </si>
  <si>
    <t>The initial investor due dilligence gap analysis will identify specific materials, documents or models that need improvement. Additionally, the partnership may proposed their own documents at the outset.  Each unique document completed should count as '1', meaning that ultiple versions of the same document (i.e. drafts) would count as '1'</t>
  </si>
  <si>
    <t>Number of presentations made to prospective investors</t>
  </si>
  <si>
    <t>Defined as the number of pitches/ presentation that entrepreneurs and startups founders use to highlight their business, investors and potentially raise funding to grow their company. Calculate the number of pitches and presentation made during and after P4G funding</t>
  </si>
  <si>
    <t>Commercial partners will have multiple opportunities to present their pitch decks and data rooms to investors. This metric should include the number of unique investor entities to whom the commercial partner has pitched. Multiple presentations to i.e. differnt stakeholders within the same investment entity should count only as '1' for this purpose.</t>
  </si>
  <si>
    <t>Number of policy/regulatory interventions identified by partnerships in which NPs have engaged (cumulative)</t>
  </si>
  <si>
    <t>This specifies the policy and regulatory agenda committed to by the partner with lieu to improving environment within the sector of operations. Calculated by counting the number of policy/ regulatory interventions identified in which NPs are engaged in actualizing the potential outcomes</t>
  </si>
  <si>
    <t># policies</t>
  </si>
  <si>
    <t>Gender 2x Criteria Indicators</t>
  </si>
  <si>
    <t>Percentage of women in senior leadership or management positions in the early stage business partner.</t>
  </si>
  <si>
    <t>Under the 2X Challenge, senior managers are defined as employees at C-Suite level or equivalent
(e.g. Managing Directors, Partners) as of the end of the reporting period. Titles may change depending on size and structure of a company, so practitioners should use their judgement to assess whether positions are C-Suite equivalent.Calculated as number of women in leadership or management as a proportion of all employees in the  organization</t>
  </si>
  <si>
    <t>Percentage women ownership of the climate business.</t>
  </si>
  <si>
    <t>Female ownership is defined as company shares that are directly owned by women as of the end of the eporting period. To calculate percent of female ownership, practitioners should divide the number of company shares directly held by women by the total number of company shares.</t>
  </si>
  <si>
    <t>Percentage of women in the climate business workforce</t>
  </si>
  <si>
    <t>In the 2X Challenge indicator, employees can comprise (i) permanently contracted and (ii) temporarily
contracted (such as seasonal) workers, all on a Full-Time Equivalent (FTE) basis. This follows the HIPSO definition for FTE. Calculated as number of women in the climate business workforce as a proportion of the entire workforce in the climate business</t>
  </si>
  <si>
    <t>Percentage of women in on management boards of the business</t>
  </si>
  <si>
    <t>Board members are defined as members who play an active role on the Board as of the end of the
reporting period. An active role may include acting in an advisory capacity for key decisions and does not necessarily require a full-time role at the organisation.Calculated as number of women serving on the board as a proportion of the entire board of management</t>
  </si>
  <si>
    <t>Number of Product and/or service deliver by the early-stage partner specifically or disporportionately benefiting women</t>
  </si>
  <si>
    <t>Any product or service that is intentionally targeted towards women and/or girls and/or addresses
critical barriers to their economic participation and success. This includes products and services that: are designed for women’s unique needs; address a problem that disproportionately impacts women; have a majority of women customers;and/or have a majority of women beneficiaries.Calculated as number of partnership product or service specifically or disproportionately benefits women. Count the number of products as defined</t>
  </si>
  <si>
    <t># products or service</t>
  </si>
  <si>
    <r>
      <t xml:space="preserve">Other Partnership metrics. </t>
    </r>
    <r>
      <rPr>
        <i/>
        <sz val="14"/>
        <color theme="0"/>
        <rFont val="Calibri"/>
        <family val="2"/>
      </rPr>
      <t xml:space="preserve">As applicable to the specific sector of operations i.e. Hectares of land under restoration etc.  </t>
    </r>
    <r>
      <rPr>
        <sz val="14"/>
        <color theme="0"/>
        <rFont val="Calibri"/>
        <family val="2"/>
      </rPr>
      <t>Add rows if necessary, but try to keep to a reasonable number.</t>
    </r>
  </si>
  <si>
    <t>Definitions and Resources:</t>
  </si>
  <si>
    <t xml:space="preserve">Individuals directly benefitting: Preference is for individuals to self-identify.  Data disaggregated by other social categories besides gender may also be included.  </t>
  </si>
  <si>
    <t>Resource: OHCHR Guidance Note to Data Collection and Disaggregation, https://www.ohchr.org/Documents/Issues/HRIndicators/GuidanceNoteonApproachtoData.pdf</t>
  </si>
  <si>
    <t>Jobs created: Use full-time equivalent standards for the country. Do not include consultants or partnership hires that are not linked to the commercial venture.</t>
  </si>
  <si>
    <r>
      <t>Table 4-1. Risk Assessment</t>
    </r>
    <r>
      <rPr>
        <b/>
        <sz val="10"/>
        <color theme="1"/>
        <rFont val="Calibri"/>
        <family val="2"/>
        <scheme val="minor"/>
      </rPr>
      <t xml:space="preserve"> </t>
    </r>
    <r>
      <rPr>
        <sz val="8"/>
        <color theme="1"/>
        <rFont val="Calibri"/>
        <family val="2"/>
        <scheme val="minor"/>
      </rPr>
      <t> </t>
    </r>
    <r>
      <rPr>
        <b/>
        <sz val="11"/>
        <color theme="1"/>
        <rFont val="Calibri"/>
        <family val="2"/>
        <scheme val="minor"/>
      </rPr>
      <t xml:space="preserve">- Describe key risks related to the partnership.  </t>
    </r>
    <r>
      <rPr>
        <b/>
        <sz val="11"/>
        <color rgb="FF002060"/>
        <rFont val="Calibri"/>
        <family val="2"/>
        <scheme val="minor"/>
      </rPr>
      <t>Copy and paste additional rows if needed.</t>
    </r>
  </si>
  <si>
    <t>This Section for P4G Use Only</t>
  </si>
  <si>
    <t>Risk Title</t>
  </si>
  <si>
    <t>Risk Type</t>
  </si>
  <si>
    <t>Likelihood of Occurrence</t>
  </si>
  <si>
    <t>Likelihood Explanation</t>
  </si>
  <si>
    <t>Impact of Risk, Should it Be Realized</t>
  </si>
  <si>
    <t>Risk Response</t>
  </si>
  <si>
    <t>Additional Comments</t>
  </si>
  <si>
    <r>
      <t xml:space="preserve">P4G Assessment of Risk Relevance
</t>
    </r>
    <r>
      <rPr>
        <sz val="11"/>
        <color theme="1"/>
        <rFont val="Calibri"/>
        <family val="2"/>
        <scheme val="minor"/>
      </rPr>
      <t>(Relevant or Not Relevant)</t>
    </r>
  </si>
  <si>
    <r>
      <t xml:space="preserve">P4G Ability to Additionally Mitigate Risk
</t>
    </r>
    <r>
      <rPr>
        <sz val="11"/>
        <color theme="1"/>
        <rFont val="Calibri"/>
        <family val="2"/>
        <scheme val="minor"/>
      </rPr>
      <t>(Complete only for Risks listed as "Relevant". Yes or No. If Yes, describe)</t>
    </r>
  </si>
  <si>
    <t>P4G Additional Comments (if any)</t>
  </si>
  <si>
    <t>Contextual Risk</t>
  </si>
  <si>
    <t>Highly Likely (80%-100%)</t>
  </si>
  <si>
    <t>Programmatic Risk</t>
  </si>
  <si>
    <t>Very Likely (60%-80%)</t>
  </si>
  <si>
    <t>High Impact</t>
  </si>
  <si>
    <t>Institutional Risk</t>
  </si>
  <si>
    <t>Moderately Likely (40%-60%)</t>
  </si>
  <si>
    <t>Moderate Impact</t>
  </si>
  <si>
    <t>Human capital</t>
  </si>
  <si>
    <t>Somewhat Likely (20%-40%)</t>
  </si>
  <si>
    <t>Low Impact</t>
  </si>
  <si>
    <t>Technological</t>
  </si>
  <si>
    <t>Unlikely (0%-20%)</t>
  </si>
  <si>
    <t>Process</t>
  </si>
  <si>
    <t>Political</t>
  </si>
  <si>
    <t>Legal</t>
  </si>
  <si>
    <t>Economic</t>
  </si>
  <si>
    <t>Choose an item.</t>
  </si>
  <si>
    <t>This Section for P4G Use Only - P4G Staff Identified Additional Risks (if any)</t>
  </si>
  <si>
    <t xml:space="preserve">Final HUB Assessment of Risk (High, Med, Low) = </t>
  </si>
  <si>
    <t>(this value goes in the Impact Analysis)</t>
  </si>
  <si>
    <t>FOR P4G INTERAL USE ONLY - PARTNERSHIP APPLICANTS DO NOT FILL THIS TAB OUT</t>
  </si>
  <si>
    <t>P4G KEY METRICS FOR Monitoring and Evaluation</t>
  </si>
  <si>
    <t>Partnership Name:</t>
  </si>
  <si>
    <t>Date:</t>
  </si>
  <si>
    <t>P4G Funding Start Date</t>
  </si>
  <si>
    <t>P4G Funding End Date</t>
  </si>
  <si>
    <t>Descriptive Title of Goal or Activity</t>
  </si>
  <si>
    <t>Partner Responsible for Delivering the Activity</t>
  </si>
  <si>
    <t>Output</t>
  </si>
  <si>
    <t>Outcome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</si>
</sst>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409]d\-mmm\-yy;@"/>
    <numFmt numFmtId="165" formatCode="0.0"/>
    <numFmt numFmtId="166" formatCode="_(&quot;$&quot;* #,##0_);_(&quot;$&quot;* \(#,##0\);_(&quot;$&quot;* &quot;-&quot;??_);_(@_)"/>
    <numFmt numFmtId="167" formatCode="&quot;$&quot;#,##0.00"/>
    <numFmt numFmtId="168" formatCode="_([$$-409]* #,##0.00_);_([$$-409]* \(#,##0.00\);_([$$-409]* &quot;-&quot;??_);_(@_)"/>
  </numFmts>
  <fonts count="93">
    <font>
      <sz val="11"/>
      <color theme="1"/>
      <name val="Calibri"/>
      <family val="2"/>
      <scheme val="minor"/>
    </font>
    <font>
      <sz val="12"/>
      <color theme="1"/>
      <name val="Calibri"/>
      <family val="2"/>
      <scheme val="minor"/>
    </font>
    <font>
      <b/>
      <sz val="10"/>
      <color theme="1"/>
      <name val="Arial"/>
      <family val="2"/>
    </font>
    <font>
      <sz val="10"/>
      <name val="Arial"/>
      <family val="2"/>
    </font>
    <font>
      <b/>
      <sz val="10"/>
      <name val="Arial"/>
      <family val="2"/>
    </font>
    <font>
      <sz val="11"/>
      <color theme="1"/>
      <name val="Arial"/>
      <family val="2"/>
    </font>
    <font>
      <b/>
      <sz val="20"/>
      <color theme="8" tint="-0.499984740745262"/>
      <name val="Arial"/>
      <family val="2"/>
    </font>
    <font>
      <sz val="10"/>
      <color indexed="55"/>
      <name val="Arial"/>
      <family val="2"/>
    </font>
    <font>
      <sz val="10"/>
      <color theme="1" tint="0.499984740745262"/>
      <name val="Arial"/>
      <family val="2"/>
    </font>
    <font>
      <b/>
      <sz val="11"/>
      <name val="Arial"/>
      <family val="2"/>
    </font>
    <font>
      <i/>
      <sz val="11"/>
      <color rgb="FFFF0000"/>
      <name val="Calibri"/>
      <family val="2"/>
      <scheme val="minor"/>
    </font>
    <font>
      <b/>
      <sz val="12"/>
      <name val="Arial"/>
      <family val="2"/>
    </font>
    <font>
      <i/>
      <sz val="10"/>
      <color theme="1" tint="0.499984740745262"/>
      <name val="Arial"/>
      <family val="2"/>
    </font>
    <font>
      <b/>
      <sz val="9"/>
      <name val="Arial"/>
      <family val="2"/>
    </font>
    <font>
      <sz val="14"/>
      <color theme="1"/>
      <name val="Calibri"/>
      <family val="2"/>
      <scheme val="minor"/>
    </font>
    <font>
      <b/>
      <sz val="11"/>
      <color theme="1"/>
      <name val="Calibri"/>
      <family val="2"/>
      <scheme val="minor"/>
    </font>
    <font>
      <b/>
      <i/>
      <sz val="10"/>
      <color theme="1" tint="0.499984740745262"/>
      <name val="Arial"/>
      <family val="2"/>
    </font>
    <font>
      <b/>
      <sz val="12"/>
      <color theme="1"/>
      <name val="Calibri"/>
      <family val="2"/>
      <scheme val="minor"/>
    </font>
    <font>
      <sz val="10"/>
      <color theme="1"/>
      <name val="Arial"/>
      <family val="2"/>
    </font>
    <font>
      <sz val="11"/>
      <name val="Calibri"/>
      <family val="2"/>
      <scheme val="minor"/>
    </font>
    <font>
      <sz val="11"/>
      <name val="Arial"/>
      <family val="2"/>
    </font>
    <font>
      <sz val="12"/>
      <name val="Arial"/>
      <family val="2"/>
    </font>
    <font>
      <b/>
      <i/>
      <sz val="12"/>
      <color theme="1"/>
      <name val="Calibri"/>
      <family val="2"/>
      <scheme val="minor"/>
    </font>
    <font>
      <i/>
      <sz val="10"/>
      <color theme="1"/>
      <name val="Arial"/>
      <family val="2"/>
    </font>
    <font>
      <sz val="10"/>
      <color rgb="FF0070C0"/>
      <name val="Arial"/>
      <family val="2"/>
    </font>
    <font>
      <b/>
      <i/>
      <sz val="11"/>
      <name val="Calibri"/>
      <family val="2"/>
      <scheme val="minor"/>
    </font>
    <font>
      <b/>
      <sz val="11"/>
      <name val="Calibri"/>
      <family val="2"/>
      <scheme val="minor"/>
    </font>
    <font>
      <b/>
      <sz val="10"/>
      <color theme="1"/>
      <name val="Calibri"/>
      <family val="2"/>
      <scheme val="minor"/>
    </font>
    <font>
      <sz val="8"/>
      <color theme="1"/>
      <name val="Calibri"/>
      <family val="2"/>
      <scheme val="minor"/>
    </font>
    <font>
      <b/>
      <sz val="11"/>
      <color rgb="FF002060"/>
      <name val="Calibri"/>
      <family val="2"/>
      <scheme val="minor"/>
    </font>
    <font>
      <sz val="11"/>
      <color rgb="FF0070C0"/>
      <name val="Calibri"/>
      <family val="2"/>
      <scheme val="minor"/>
    </font>
    <font>
      <b/>
      <u/>
      <sz val="13"/>
      <color theme="1"/>
      <name val="Arial"/>
      <family val="2"/>
    </font>
    <font>
      <i/>
      <sz val="10"/>
      <name val="Arial"/>
      <family val="2"/>
    </font>
    <font>
      <sz val="12"/>
      <color theme="1"/>
      <name val="Calibri"/>
      <family val="2"/>
      <scheme val="minor"/>
    </font>
    <font>
      <sz val="10"/>
      <color rgb="FFFF0000"/>
      <name val="Arial"/>
      <family val="2"/>
    </font>
    <font>
      <b/>
      <sz val="14"/>
      <name val="Arial"/>
      <family val="2"/>
    </font>
    <font>
      <i/>
      <sz val="12"/>
      <name val="Arial"/>
      <family val="2"/>
    </font>
    <font>
      <b/>
      <sz val="11"/>
      <color theme="1"/>
      <name val="Arial"/>
      <family val="2"/>
    </font>
    <font>
      <sz val="11.5"/>
      <name val="Arial"/>
      <family val="2"/>
    </font>
    <font>
      <sz val="10.5"/>
      <color theme="1"/>
      <name val="Calibri"/>
      <family val="2"/>
      <scheme val="minor"/>
    </font>
    <font>
      <sz val="13"/>
      <color theme="1"/>
      <name val="Calibri"/>
      <family val="2"/>
      <scheme val="minor"/>
    </font>
    <font>
      <sz val="20"/>
      <color rgb="FFFF0000"/>
      <name val="Calibri"/>
      <family val="2"/>
      <scheme val="minor"/>
    </font>
    <font>
      <b/>
      <i/>
      <sz val="11"/>
      <color rgb="FFFF0000"/>
      <name val="Calibri"/>
      <family val="2"/>
      <scheme val="minor"/>
    </font>
    <font>
      <b/>
      <sz val="11"/>
      <color rgb="FFFF0000"/>
      <name val="Calibri"/>
      <family val="2"/>
      <scheme val="minor"/>
    </font>
    <font>
      <b/>
      <sz val="12"/>
      <color rgb="FF000000"/>
      <name val="Arial"/>
      <family val="2"/>
    </font>
    <font>
      <b/>
      <sz val="10"/>
      <color rgb="FF000000"/>
      <name val="Arial"/>
      <family val="2"/>
    </font>
    <font>
      <b/>
      <sz val="11"/>
      <color rgb="FF000000"/>
      <name val="Arial"/>
      <family val="2"/>
    </font>
    <font>
      <sz val="10"/>
      <color rgb="FF000000"/>
      <name val="Arial"/>
      <family val="2"/>
    </font>
    <font>
      <sz val="10"/>
      <color rgb="FF2F75B5"/>
      <name val="Arial"/>
      <family val="2"/>
    </font>
    <font>
      <sz val="12"/>
      <color rgb="FF000000"/>
      <name val="Arial"/>
      <family val="2"/>
    </font>
    <font>
      <b/>
      <sz val="10"/>
      <color rgb="FFFFFFFF"/>
      <name val="Arial"/>
      <family val="2"/>
    </font>
    <font>
      <i/>
      <sz val="10"/>
      <color rgb="FFFF0000"/>
      <name val="Arial"/>
      <family val="2"/>
    </font>
    <font>
      <i/>
      <sz val="10"/>
      <color rgb="FFFFFFFF"/>
      <name val="Arial"/>
      <family val="2"/>
    </font>
    <font>
      <sz val="10"/>
      <color rgb="FFFFFFFF"/>
      <name val="Arial"/>
      <family val="2"/>
    </font>
    <font>
      <b/>
      <sz val="12"/>
      <color rgb="FFFFFFFF"/>
      <name val="Arial"/>
      <family val="2"/>
    </font>
    <font>
      <i/>
      <sz val="11"/>
      <color rgb="FFFF0000"/>
      <name val="Calibri"/>
      <family val="2"/>
      <charset val="1"/>
    </font>
    <font>
      <b/>
      <sz val="10"/>
      <color rgb="FFFF0000"/>
      <name val="Arial"/>
      <family val="2"/>
    </font>
    <font>
      <b/>
      <sz val="16"/>
      <color rgb="FFFFFFFF"/>
      <name val="Calibri"/>
      <family val="2"/>
      <scheme val="minor"/>
    </font>
    <font>
      <sz val="16"/>
      <color rgb="FFFFFFFF"/>
      <name val="Calibri"/>
      <family val="2"/>
      <scheme val="minor"/>
    </font>
    <font>
      <sz val="12"/>
      <color rgb="FF000000"/>
      <name val="Calibri"/>
      <family val="2"/>
    </font>
    <font>
      <b/>
      <i/>
      <sz val="11"/>
      <color rgb="FFFF0000"/>
      <name val="Calibri"/>
      <family val="2"/>
    </font>
    <font>
      <i/>
      <sz val="11"/>
      <color rgb="FFFF0000"/>
      <name val="Calibri"/>
      <family val="2"/>
    </font>
    <font>
      <sz val="11"/>
      <color rgb="FF444444"/>
      <name val="Calibri"/>
      <family val="2"/>
    </font>
    <font>
      <b/>
      <sz val="11.5"/>
      <color rgb="FF000000"/>
      <name val="Calibri"/>
      <family val="2"/>
      <scheme val="minor"/>
    </font>
    <font>
      <sz val="18"/>
      <color rgb="FF10496B"/>
      <name val="Gotham Narrow Light"/>
      <charset val="1"/>
    </font>
    <font>
      <i/>
      <sz val="11"/>
      <color theme="1"/>
      <name val="Arial"/>
      <family val="2"/>
    </font>
    <font>
      <sz val="11"/>
      <color theme="2"/>
      <name val="Calibri"/>
      <family val="2"/>
      <scheme val="minor"/>
    </font>
    <font>
      <b/>
      <sz val="10"/>
      <color theme="2"/>
      <name val="Arial"/>
      <family val="2"/>
    </font>
    <font>
      <b/>
      <i/>
      <sz val="12"/>
      <color rgb="FFFF0000"/>
      <name val="Arial"/>
      <family val="2"/>
    </font>
    <font>
      <b/>
      <sz val="12"/>
      <color theme="0"/>
      <name val="Arial"/>
      <family val="2"/>
    </font>
    <font>
      <b/>
      <sz val="14"/>
      <color theme="2"/>
      <name val="Calibri"/>
      <family val="2"/>
    </font>
    <font>
      <sz val="14"/>
      <color theme="2"/>
      <name val="Calibri"/>
      <family val="2"/>
      <scheme val="minor"/>
    </font>
    <font>
      <b/>
      <sz val="14"/>
      <color theme="2"/>
      <name val="Arial"/>
      <family val="2"/>
    </font>
    <font>
      <sz val="14"/>
      <color theme="2"/>
      <name val="Arial"/>
      <family val="2"/>
    </font>
    <font>
      <sz val="14"/>
      <color theme="0"/>
      <name val="Calibri"/>
      <family val="2"/>
      <scheme val="minor"/>
    </font>
    <font>
      <b/>
      <sz val="14"/>
      <color theme="0"/>
      <name val="Calibri"/>
      <family val="2"/>
    </font>
    <font>
      <i/>
      <sz val="14"/>
      <color theme="0"/>
      <name val="Calibri"/>
      <family val="2"/>
    </font>
    <font>
      <sz val="14"/>
      <color theme="0"/>
      <name val="Calibri"/>
      <family val="2"/>
    </font>
    <font>
      <b/>
      <i/>
      <sz val="11"/>
      <color rgb="FFFF0000"/>
      <name val="Arial"/>
      <family val="2"/>
    </font>
    <font>
      <i/>
      <sz val="11"/>
      <color rgb="FFFF0000"/>
      <name val="Arial"/>
      <family val="2"/>
    </font>
    <font>
      <b/>
      <sz val="10"/>
      <color theme="1"/>
      <name val="Calibri"/>
      <family val="2"/>
    </font>
    <font>
      <b/>
      <sz val="11"/>
      <color theme="1"/>
      <name val="Calibri"/>
      <family val="2"/>
    </font>
    <font>
      <b/>
      <i/>
      <sz val="11.5"/>
      <color rgb="FFFF0000"/>
      <name val="Calibri"/>
      <family val="2"/>
      <scheme val="minor"/>
    </font>
    <font>
      <sz val="12"/>
      <color rgb="FF333333"/>
      <name val="Calibri"/>
      <family val="2"/>
      <scheme val="minor"/>
    </font>
    <font>
      <sz val="12"/>
      <color rgb="FF000000"/>
      <name val="Calibri"/>
      <family val="2"/>
      <scheme val="minor"/>
    </font>
    <font>
      <sz val="12"/>
      <color rgb="FF000000"/>
      <name val="Calibri"/>
      <scheme val="minor"/>
    </font>
    <font>
      <sz val="12"/>
      <color rgb="FFFF0000"/>
      <name val="Calibri"/>
    </font>
    <font>
      <sz val="12"/>
      <color theme="1"/>
      <name val="Calibri"/>
    </font>
    <font>
      <b/>
      <sz val="12"/>
      <color rgb="FF000000"/>
      <name val="Arial"/>
    </font>
    <font>
      <b/>
      <sz val="12"/>
      <color rgb="FFFF0000"/>
      <name val="Arial"/>
    </font>
    <font>
      <sz val="12"/>
      <color rgb="FFFF0000"/>
      <name val="Arial"/>
    </font>
    <font>
      <b/>
      <sz val="12"/>
      <name val="Arial"/>
    </font>
    <font>
      <sz val="12"/>
      <color rgb="FF000000"/>
      <name val="Calibri"/>
    </font>
  </fonts>
  <fills count="28">
    <fill>
      <patternFill patternType="none"/>
    </fill>
    <fill>
      <patternFill patternType="gray125"/>
    </fill>
    <fill>
      <patternFill patternType="solid">
        <fgColor theme="4"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rgb="FFD2F2FA"/>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rgb="FFFFFFFF"/>
        <bgColor indexed="64"/>
      </patternFill>
    </fill>
    <fill>
      <patternFill patternType="solid">
        <fgColor rgb="FFFCE4D6"/>
        <bgColor indexed="64"/>
      </patternFill>
    </fill>
    <fill>
      <patternFill patternType="solid">
        <fgColor rgb="FF000000"/>
        <bgColor indexed="64"/>
      </patternFill>
    </fill>
    <fill>
      <patternFill patternType="solid">
        <fgColor rgb="FFFFF2CC"/>
        <bgColor indexed="64"/>
      </patternFill>
    </fill>
    <fill>
      <patternFill patternType="solid">
        <fgColor rgb="FFD9D9D9"/>
        <bgColor indexed="64"/>
      </patternFill>
    </fill>
    <fill>
      <patternFill patternType="solid">
        <fgColor rgb="FFCDACE6"/>
        <bgColor indexed="64"/>
      </patternFill>
    </fill>
    <fill>
      <patternFill patternType="solid">
        <fgColor theme="0"/>
        <bgColor indexed="64"/>
      </patternFill>
    </fill>
    <fill>
      <patternFill patternType="solid">
        <fgColor theme="6"/>
        <bgColor indexed="64"/>
      </patternFill>
    </fill>
    <fill>
      <patternFill patternType="solid">
        <fgColor theme="4" tint="-0.499984740745262"/>
        <bgColor indexed="64"/>
      </patternFill>
    </fill>
    <fill>
      <patternFill patternType="solid">
        <fgColor theme="1"/>
        <bgColor indexed="64"/>
      </patternFill>
    </fill>
    <fill>
      <patternFill patternType="solid">
        <fgColor rgb="FF00B0F0"/>
        <bgColor indexed="64"/>
      </patternFill>
    </fill>
  </fills>
  <borders count="1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rgb="FF000000"/>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rgb="FF000000"/>
      </left>
      <right/>
      <top style="medium">
        <color indexed="64"/>
      </top>
      <bottom style="medium">
        <color rgb="FF000000"/>
      </bottom>
      <diagonal/>
    </border>
    <border>
      <left/>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style="medium">
        <color rgb="FF000000"/>
      </bottom>
      <diagonal/>
    </border>
    <border>
      <left style="medium">
        <color indexed="64"/>
      </left>
      <right style="thin">
        <color indexed="64"/>
      </right>
      <top/>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right style="medium">
        <color indexed="64"/>
      </right>
      <top/>
      <bottom/>
      <diagonal/>
    </border>
    <border>
      <left style="medium">
        <color rgb="FF000000"/>
      </left>
      <right/>
      <top style="medium">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medium">
        <color rgb="FF000000"/>
      </top>
      <bottom style="thin">
        <color rgb="FF000000"/>
      </bottom>
      <diagonal/>
    </border>
    <border>
      <left/>
      <right/>
      <top style="thin">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style="thin">
        <color indexed="64"/>
      </bottom>
      <diagonal/>
    </border>
    <border>
      <left style="medium">
        <color indexed="64"/>
      </left>
      <right/>
      <top style="thin">
        <color rgb="FF000000"/>
      </top>
      <bottom style="thin">
        <color rgb="FF000000"/>
      </bottom>
      <diagonal/>
    </border>
    <border>
      <left/>
      <right/>
      <top style="thin">
        <color rgb="FF000000"/>
      </top>
      <bottom style="thin">
        <color indexed="64"/>
      </bottom>
      <diagonal/>
    </border>
    <border>
      <left style="medium">
        <color indexed="64"/>
      </left>
      <right/>
      <top style="thin">
        <color indexed="64"/>
      </top>
      <bottom style="thin">
        <color rgb="FF000000"/>
      </bottom>
      <diagonal/>
    </border>
    <border>
      <left style="medium">
        <color indexed="64"/>
      </left>
      <right style="medium">
        <color indexed="64"/>
      </right>
      <top style="medium">
        <color indexed="64"/>
      </top>
      <bottom style="thin">
        <color rgb="FF000000"/>
      </bottom>
      <diagonal/>
    </border>
    <border>
      <left style="medium">
        <color rgb="FF000000"/>
      </left>
      <right/>
      <top style="thin">
        <color rgb="FF000000"/>
      </top>
      <bottom style="thin">
        <color indexed="64"/>
      </bottom>
      <diagonal/>
    </border>
    <border>
      <left/>
      <right style="medium">
        <color rgb="FF000000"/>
      </right>
      <top style="thin">
        <color rgb="FF000000"/>
      </top>
      <bottom style="thin">
        <color indexed="64"/>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thin">
        <color rgb="FF000000"/>
      </top>
      <bottom/>
      <diagonal/>
    </border>
    <border>
      <left/>
      <right style="thin">
        <color indexed="64"/>
      </right>
      <top style="thin">
        <color indexed="64"/>
      </top>
      <bottom style="medium">
        <color rgb="FF000000"/>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indexed="64"/>
      </right>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indexed="64"/>
      </right>
      <top/>
      <bottom/>
      <diagonal/>
    </border>
    <border>
      <left style="medium">
        <color indexed="64"/>
      </left>
      <right style="medium">
        <color rgb="FF000000"/>
      </right>
      <top/>
      <bottom/>
      <diagonal/>
    </border>
    <border>
      <left style="medium">
        <color rgb="FF000000"/>
      </left>
      <right style="medium">
        <color indexed="64"/>
      </right>
      <top style="thin">
        <color indexed="64"/>
      </top>
      <bottom style="thin">
        <color indexed="64"/>
      </bottom>
      <diagonal/>
    </border>
    <border>
      <left/>
      <right style="medium">
        <color rgb="FF000000"/>
      </right>
      <top style="thin">
        <color indexed="64"/>
      </top>
      <bottom style="thin">
        <color indexed="64"/>
      </bottom>
      <diagonal/>
    </border>
    <border>
      <left/>
      <right/>
      <top style="medium">
        <color rgb="FF000000"/>
      </top>
      <bottom style="thin">
        <color indexed="64"/>
      </bottom>
      <diagonal/>
    </border>
    <border>
      <left style="medium">
        <color rgb="FF000000"/>
      </left>
      <right style="medium">
        <color indexed="64"/>
      </right>
      <top style="thin">
        <color indexed="64"/>
      </top>
      <bottom style="thin">
        <color rgb="FF000000"/>
      </bottom>
      <diagonal/>
    </border>
    <border>
      <left/>
      <right style="medium">
        <color rgb="FF000000"/>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rgb="FF000000"/>
      </bottom>
      <diagonal/>
    </border>
    <border>
      <left style="thin">
        <color indexed="64"/>
      </left>
      <right/>
      <top style="medium">
        <color rgb="FF000000"/>
      </top>
      <bottom/>
      <diagonal/>
    </border>
    <border>
      <left style="thin">
        <color indexed="64"/>
      </left>
      <right/>
      <top style="thin">
        <color indexed="64"/>
      </top>
      <bottom style="medium">
        <color rgb="FF000000"/>
      </bottom>
      <diagonal/>
    </border>
    <border>
      <left style="thin">
        <color indexed="64"/>
      </left>
      <right/>
      <top style="thin">
        <color indexed="64"/>
      </top>
      <bottom style="thin">
        <color rgb="FF000000"/>
      </bottom>
      <diagonal/>
    </border>
    <border>
      <left style="thin">
        <color indexed="64"/>
      </left>
      <right/>
      <top/>
      <bottom style="medium">
        <color rgb="FF000000"/>
      </bottom>
      <diagonal/>
    </border>
    <border>
      <left style="thin">
        <color indexed="64"/>
      </left>
      <right/>
      <top/>
      <bottom/>
      <diagonal/>
    </border>
    <border>
      <left style="thin">
        <color rgb="FF000000"/>
      </left>
      <right/>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rgb="FF000000"/>
      </left>
      <right/>
      <top style="medium">
        <color rgb="FF000000"/>
      </top>
      <bottom style="medium">
        <color rgb="FF000000"/>
      </bottom>
      <diagonal/>
    </border>
    <border>
      <left style="medium">
        <color rgb="FF000000"/>
      </left>
      <right/>
      <top/>
      <bottom/>
      <diagonal/>
    </border>
    <border>
      <left style="medium">
        <color indexed="64"/>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indexed="64"/>
      </right>
      <top style="medium">
        <color indexed="64"/>
      </top>
      <bottom style="thin">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style="medium">
        <color indexed="64"/>
      </top>
      <bottom style="medium">
        <color rgb="FF000000"/>
      </bottom>
      <diagonal/>
    </border>
    <border>
      <left style="thin">
        <color indexed="64"/>
      </left>
      <right style="medium">
        <color indexed="64"/>
      </right>
      <top style="medium">
        <color indexed="64"/>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indexed="64"/>
      </left>
      <right style="thin">
        <color indexed="64"/>
      </right>
      <top style="medium">
        <color rgb="FF000000"/>
      </top>
      <bottom style="medium">
        <color rgb="FF000000"/>
      </bottom>
      <diagonal/>
    </border>
    <border>
      <left/>
      <right style="medium">
        <color indexed="64"/>
      </right>
      <top style="thin">
        <color indexed="64"/>
      </top>
      <bottom/>
      <diagonal/>
    </border>
    <border>
      <left/>
      <right style="thin">
        <color indexed="64"/>
      </right>
      <top style="medium">
        <color rgb="FF000000"/>
      </top>
      <bottom style="thin">
        <color indexed="64"/>
      </bottom>
      <diagonal/>
    </border>
    <border>
      <left style="thin">
        <color rgb="FF000000"/>
      </left>
      <right style="thin">
        <color rgb="FF000000"/>
      </right>
      <top/>
      <bottom/>
      <diagonal/>
    </border>
    <border>
      <left style="medium">
        <color rgb="FF000000"/>
      </left>
      <right/>
      <top style="thin">
        <color indexed="64"/>
      </top>
      <bottom style="thin">
        <color rgb="FF000000"/>
      </bottom>
      <diagonal/>
    </border>
    <border>
      <left/>
      <right/>
      <top/>
      <bottom style="thin">
        <color indexed="64"/>
      </bottom>
      <diagonal/>
    </border>
  </borders>
  <cellStyleXfs count="3">
    <xf numFmtId="0" fontId="0" fillId="0" borderId="0"/>
    <xf numFmtId="0" fontId="3" fillId="0" borderId="0"/>
    <xf numFmtId="9" fontId="3" fillId="0" borderId="0" applyFont="0" applyFill="0" applyBorder="0" applyAlignment="0" applyProtection="0"/>
  </cellStyleXfs>
  <cellXfs count="669">
    <xf numFmtId="0" fontId="0" fillId="0" borderId="0" xfId="0"/>
    <xf numFmtId="0" fontId="0" fillId="0" borderId="0" xfId="0" applyAlignment="1">
      <alignment wrapText="1"/>
    </xf>
    <xf numFmtId="0" fontId="0" fillId="0" borderId="0" xfId="0" applyAlignment="1">
      <alignment vertical="center"/>
    </xf>
    <xf numFmtId="0" fontId="5" fillId="0" borderId="6" xfId="0" applyFont="1" applyBorder="1" applyAlignment="1">
      <alignment vertical="center" wrapText="1"/>
    </xf>
    <xf numFmtId="0" fontId="0" fillId="0" borderId="0" xfId="0" applyAlignment="1">
      <alignment vertical="center" wrapText="1"/>
    </xf>
    <xf numFmtId="0" fontId="6" fillId="0" borderId="0" xfId="1" applyFont="1"/>
    <xf numFmtId="0" fontId="3" fillId="0" borderId="0" xfId="1" applyAlignment="1">
      <alignment vertical="top"/>
    </xf>
    <xf numFmtId="0" fontId="3" fillId="0" borderId="0" xfId="1"/>
    <xf numFmtId="0" fontId="4" fillId="0" borderId="7" xfId="1" applyFont="1" applyBorder="1" applyAlignment="1">
      <alignment horizontal="left" vertical="top" wrapText="1"/>
    </xf>
    <xf numFmtId="0" fontId="7" fillId="0" borderId="0" xfId="1" applyFont="1" applyAlignment="1">
      <alignment vertical="top" wrapText="1"/>
    </xf>
    <xf numFmtId="0" fontId="3" fillId="0" borderId="0" xfId="1" applyAlignment="1">
      <alignment vertical="top" wrapText="1"/>
    </xf>
    <xf numFmtId="0" fontId="3" fillId="0" borderId="11" xfId="1" applyBorder="1" applyAlignment="1">
      <alignment vertical="top"/>
    </xf>
    <xf numFmtId="0" fontId="3" fillId="5" borderId="12" xfId="1" applyFill="1" applyBorder="1" applyAlignment="1">
      <alignment vertical="top"/>
    </xf>
    <xf numFmtId="0" fontId="4" fillId="6" borderId="12" xfId="1" applyFont="1" applyFill="1" applyBorder="1" applyAlignment="1">
      <alignment vertical="top"/>
    </xf>
    <xf numFmtId="0" fontId="4" fillId="6" borderId="4" xfId="1" applyFont="1" applyFill="1" applyBorder="1" applyAlignment="1">
      <alignment horizontal="center" vertical="center" wrapText="1"/>
    </xf>
    <xf numFmtId="0" fontId="4" fillId="0" borderId="0" xfId="1" applyFont="1" applyAlignment="1">
      <alignment vertical="top"/>
    </xf>
    <xf numFmtId="0" fontId="4" fillId="0" borderId="9" xfId="1" applyFont="1" applyBorder="1" applyAlignment="1">
      <alignment horizontal="left" vertical="center" wrapText="1"/>
    </xf>
    <xf numFmtId="0" fontId="4" fillId="0" borderId="15" xfId="1" applyFont="1" applyBorder="1" applyAlignment="1">
      <alignment horizontal="left" vertical="center" wrapText="1"/>
    </xf>
    <xf numFmtId="0" fontId="3" fillId="0" borderId="0" xfId="1" applyAlignment="1">
      <alignment horizontal="left" vertical="center" wrapText="1"/>
    </xf>
    <xf numFmtId="0" fontId="9" fillId="0" borderId="0" xfId="1" applyFont="1"/>
    <xf numFmtId="0" fontId="10" fillId="0" borderId="0" xfId="1" applyFont="1"/>
    <xf numFmtId="0" fontId="4" fillId="7" borderId="12" xfId="1" applyFont="1" applyFill="1" applyBorder="1" applyAlignment="1">
      <alignment horizontal="center" vertical="center" wrapText="1"/>
    </xf>
    <xf numFmtId="0" fontId="4" fillId="7" borderId="4" xfId="1" applyFont="1" applyFill="1" applyBorder="1" applyAlignment="1">
      <alignment horizontal="center" vertical="center" wrapText="1"/>
    </xf>
    <xf numFmtId="0" fontId="4" fillId="7" borderId="33" xfId="1" applyFont="1" applyFill="1" applyBorder="1" applyAlignment="1">
      <alignment horizontal="center" vertical="center" wrapText="1"/>
    </xf>
    <xf numFmtId="0" fontId="4" fillId="7" borderId="28" xfId="1" applyFont="1" applyFill="1" applyBorder="1" applyAlignment="1">
      <alignment horizontal="center" vertical="center" wrapText="1"/>
    </xf>
    <xf numFmtId="0" fontId="3" fillId="7" borderId="5" xfId="1" applyFill="1" applyBorder="1"/>
    <xf numFmtId="0" fontId="3" fillId="7" borderId="0" xfId="1" applyFill="1"/>
    <xf numFmtId="0" fontId="4" fillId="9" borderId="13" xfId="1" applyFont="1" applyFill="1" applyBorder="1"/>
    <xf numFmtId="0" fontId="4" fillId="9" borderId="7" xfId="1" applyFont="1" applyFill="1" applyBorder="1"/>
    <xf numFmtId="0" fontId="4" fillId="0" borderId="16" xfId="1" applyFont="1" applyBorder="1" applyAlignment="1">
      <alignment vertical="top" wrapText="1"/>
    </xf>
    <xf numFmtId="0" fontId="14" fillId="0" borderId="0" xfId="0" applyFont="1"/>
    <xf numFmtId="0" fontId="0" fillId="0" borderId="0" xfId="0" applyAlignment="1">
      <alignment vertical="top" wrapText="1"/>
    </xf>
    <xf numFmtId="0" fontId="4" fillId="0" borderId="0" xfId="1" applyFont="1" applyAlignment="1">
      <alignment horizontal="left" vertical="top" wrapText="1"/>
    </xf>
    <xf numFmtId="0" fontId="4" fillId="6" borderId="7" xfId="1" applyFont="1" applyFill="1" applyBorder="1" applyAlignment="1">
      <alignment horizontal="center" vertical="center" wrapText="1"/>
    </xf>
    <xf numFmtId="0" fontId="4" fillId="5" borderId="13" xfId="1" applyFont="1" applyFill="1" applyBorder="1" applyAlignment="1">
      <alignment horizontal="center" vertical="top"/>
    </xf>
    <xf numFmtId="0" fontId="4" fillId="5" borderId="14" xfId="1" applyFont="1" applyFill="1" applyBorder="1" applyAlignment="1">
      <alignment horizontal="center" vertical="top"/>
    </xf>
    <xf numFmtId="0" fontId="4" fillId="5" borderId="31" xfId="1" applyFont="1" applyFill="1" applyBorder="1" applyAlignment="1">
      <alignment horizontal="center" vertical="top"/>
    </xf>
    <xf numFmtId="44" fontId="4" fillId="9" borderId="18" xfId="1" applyNumberFormat="1" applyFont="1" applyFill="1" applyBorder="1" applyAlignment="1">
      <alignment wrapText="1"/>
    </xf>
    <xf numFmtId="0" fontId="16" fillId="9" borderId="31" xfId="1" applyFont="1" applyFill="1" applyBorder="1"/>
    <xf numFmtId="0" fontId="13" fillId="6" borderId="17" xfId="1" applyFont="1" applyFill="1" applyBorder="1" applyAlignment="1">
      <alignment horizontal="center" vertical="center" wrapText="1"/>
    </xf>
    <xf numFmtId="0" fontId="13" fillId="6" borderId="19" xfId="1" applyFont="1" applyFill="1" applyBorder="1" applyAlignment="1">
      <alignment horizontal="center" vertical="center" wrapText="1"/>
    </xf>
    <xf numFmtId="0" fontId="0" fillId="12" borderId="0" xfId="0" applyFill="1"/>
    <xf numFmtId="0" fontId="3" fillId="0" borderId="7" xfId="1" applyBorder="1" applyAlignment="1">
      <alignment horizontal="center"/>
    </xf>
    <xf numFmtId="0" fontId="3" fillId="0" borderId="0" xfId="1" applyAlignment="1">
      <alignment horizontal="center"/>
    </xf>
    <xf numFmtId="0" fontId="3" fillId="0" borderId="4" xfId="1" applyBorder="1" applyAlignment="1">
      <alignment horizontal="center"/>
    </xf>
    <xf numFmtId="0" fontId="3" fillId="0" borderId="5" xfId="1" applyBorder="1" applyAlignment="1">
      <alignment horizontal="center"/>
    </xf>
    <xf numFmtId="0" fontId="3" fillId="0" borderId="15" xfId="1" applyBorder="1" applyAlignment="1">
      <alignment horizontal="center"/>
    </xf>
    <xf numFmtId="0" fontId="3" fillId="0" borderId="35" xfId="1" applyBorder="1" applyAlignment="1">
      <alignment horizontal="center"/>
    </xf>
    <xf numFmtId="0" fontId="3" fillId="0" borderId="6" xfId="1" applyBorder="1" applyAlignment="1">
      <alignment horizontal="center"/>
    </xf>
    <xf numFmtId="0" fontId="3" fillId="0" borderId="20" xfId="1" applyBorder="1" applyAlignment="1">
      <alignment horizontal="center"/>
    </xf>
    <xf numFmtId="0" fontId="0" fillId="0" borderId="0" xfId="0" applyAlignment="1">
      <alignment horizontal="center"/>
    </xf>
    <xf numFmtId="0" fontId="3" fillId="0" borderId="0" xfId="1" applyAlignment="1">
      <alignment horizontal="center" vertical="center"/>
    </xf>
    <xf numFmtId="0" fontId="3" fillId="0" borderId="0" xfId="1" applyAlignment="1">
      <alignment vertical="center"/>
    </xf>
    <xf numFmtId="0" fontId="3" fillId="0" borderId="50" xfId="1" applyBorder="1" applyAlignment="1">
      <alignment vertical="top"/>
    </xf>
    <xf numFmtId="0" fontId="4" fillId="4" borderId="9" xfId="1" applyFont="1" applyFill="1" applyBorder="1" applyAlignment="1">
      <alignment horizontal="left" vertical="center"/>
    </xf>
    <xf numFmtId="0" fontId="19" fillId="0" borderId="0" xfId="0" applyFont="1"/>
    <xf numFmtId="0" fontId="4" fillId="4" borderId="15" xfId="1" applyFont="1" applyFill="1" applyBorder="1" applyAlignment="1">
      <alignment horizontal="left" vertical="center"/>
    </xf>
    <xf numFmtId="0" fontId="13" fillId="0" borderId="7" xfId="1" applyFont="1" applyBorder="1" applyAlignment="1">
      <alignment horizontal="center" vertical="center" wrapText="1"/>
    </xf>
    <xf numFmtId="0" fontId="13" fillId="0" borderId="31" xfId="1" applyFont="1" applyBorder="1" applyAlignment="1">
      <alignment horizontal="center" vertical="center" wrapText="1"/>
    </xf>
    <xf numFmtId="0" fontId="11" fillId="4" borderId="7" xfId="1" applyFont="1" applyFill="1" applyBorder="1" applyAlignment="1">
      <alignment vertical="center"/>
    </xf>
    <xf numFmtId="0" fontId="11" fillId="4" borderId="7" xfId="1" applyFont="1" applyFill="1" applyBorder="1" applyAlignment="1">
      <alignment vertical="center" wrapText="1"/>
    </xf>
    <xf numFmtId="0" fontId="6" fillId="0" borderId="0" xfId="1" applyFont="1" applyAlignment="1">
      <alignment vertical="center"/>
    </xf>
    <xf numFmtId="0" fontId="4" fillId="7" borderId="7" xfId="1" applyFont="1" applyFill="1" applyBorder="1" applyAlignment="1">
      <alignment horizontal="center" vertical="center" wrapText="1"/>
    </xf>
    <xf numFmtId="0" fontId="4" fillId="4" borderId="13" xfId="1" applyFont="1" applyFill="1" applyBorder="1" applyAlignment="1">
      <alignment vertical="center" wrapText="1"/>
    </xf>
    <xf numFmtId="0" fontId="11" fillId="0" borderId="7" xfId="1" applyFont="1" applyBorder="1" applyAlignment="1">
      <alignment horizontal="center" vertical="center" wrapText="1"/>
    </xf>
    <xf numFmtId="0" fontId="17" fillId="0" borderId="7" xfId="0" applyFont="1" applyBorder="1" applyAlignment="1">
      <alignment horizontal="center" vertical="center" wrapText="1"/>
    </xf>
    <xf numFmtId="0" fontId="4" fillId="9" borderId="7" xfId="1" applyFont="1" applyFill="1" applyBorder="1" applyAlignment="1">
      <alignment vertical="center"/>
    </xf>
    <xf numFmtId="0" fontId="3" fillId="8" borderId="7" xfId="1" applyFill="1" applyBorder="1" applyAlignment="1">
      <alignment vertical="center"/>
    </xf>
    <xf numFmtId="0" fontId="18" fillId="0" borderId="0" xfId="0" applyFont="1" applyAlignment="1">
      <alignment wrapText="1"/>
    </xf>
    <xf numFmtId="0" fontId="18" fillId="0" borderId="11" xfId="0" applyFont="1" applyBorder="1" applyAlignment="1">
      <alignment wrapText="1"/>
    </xf>
    <xf numFmtId="165" fontId="3" fillId="0" borderId="0" xfId="1" applyNumberFormat="1" applyAlignment="1">
      <alignment horizontal="center"/>
    </xf>
    <xf numFmtId="2" fontId="3" fillId="0" borderId="0" xfId="1" applyNumberFormat="1" applyAlignment="1">
      <alignment horizontal="center"/>
    </xf>
    <xf numFmtId="0" fontId="0" fillId="0" borderId="0" xfId="0" applyAlignment="1">
      <alignment vertical="top"/>
    </xf>
    <xf numFmtId="0" fontId="4" fillId="7" borderId="13" xfId="1" applyFont="1" applyFill="1" applyBorder="1" applyAlignment="1">
      <alignment horizontal="center" vertical="center" wrapText="1"/>
    </xf>
    <xf numFmtId="0" fontId="15" fillId="0" borderId="0" xfId="0" applyFont="1"/>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30" fillId="0" borderId="57" xfId="0" applyFont="1" applyBorder="1" applyAlignment="1">
      <alignment horizontal="left" vertical="center" wrapText="1"/>
    </xf>
    <xf numFmtId="0" fontId="0" fillId="0" borderId="57" xfId="0" applyBorder="1" applyAlignment="1">
      <alignment horizontal="center" vertical="center" wrapText="1"/>
    </xf>
    <xf numFmtId="0" fontId="0" fillId="0" borderId="7" xfId="0" applyBorder="1" applyAlignment="1">
      <alignment horizontal="center" vertical="center" wrapText="1"/>
    </xf>
    <xf numFmtId="0" fontId="30" fillId="0" borderId="7" xfId="0" applyFont="1" applyBorder="1" applyAlignment="1">
      <alignment horizontal="left" vertical="center" wrapText="1"/>
    </xf>
    <xf numFmtId="0" fontId="0" fillId="0" borderId="58" xfId="0" applyBorder="1" applyAlignment="1">
      <alignment horizontal="center" vertical="center" wrapText="1"/>
    </xf>
    <xf numFmtId="0" fontId="30" fillId="0" borderId="6" xfId="0" applyFont="1" applyBorder="1" applyAlignment="1">
      <alignment horizontal="left"/>
    </xf>
    <xf numFmtId="0" fontId="0" fillId="0" borderId="6" xfId="0" applyBorder="1"/>
    <xf numFmtId="0" fontId="30" fillId="0" borderId="7" xfId="0" applyFont="1" applyBorder="1" applyAlignment="1">
      <alignment horizontal="left"/>
    </xf>
    <xf numFmtId="0" fontId="0" fillId="0" borderId="7" xfId="0" applyBorder="1"/>
    <xf numFmtId="0" fontId="28" fillId="0" borderId="0" xfId="0" applyFont="1" applyAlignment="1">
      <alignment vertical="center"/>
    </xf>
    <xf numFmtId="0" fontId="0" fillId="0" borderId="0" xfId="0" applyAlignment="1">
      <alignment horizontal="center" vertical="center"/>
    </xf>
    <xf numFmtId="0" fontId="4" fillId="4" borderId="15" xfId="1" applyFont="1" applyFill="1" applyBorder="1" applyAlignment="1">
      <alignment vertical="center" wrapText="1"/>
    </xf>
    <xf numFmtId="0" fontId="4" fillId="4" borderId="7" xfId="1" applyFont="1" applyFill="1" applyBorder="1" applyAlignment="1">
      <alignment vertical="center" wrapText="1"/>
    </xf>
    <xf numFmtId="0" fontId="33" fillId="0" borderId="0" xfId="0" applyFont="1"/>
    <xf numFmtId="0" fontId="17" fillId="0" borderId="0" xfId="0" applyFont="1"/>
    <xf numFmtId="0" fontId="23" fillId="0" borderId="0" xfId="1" applyFont="1" applyAlignment="1">
      <alignment horizontal="left" wrapText="1"/>
    </xf>
    <xf numFmtId="0" fontId="13" fillId="13" borderId="60" xfId="1" applyFont="1" applyFill="1" applyBorder="1" applyAlignment="1">
      <alignment horizontal="center" vertical="center" wrapText="1"/>
    </xf>
    <xf numFmtId="0" fontId="4" fillId="0" borderId="61" xfId="1" applyFont="1" applyBorder="1" applyAlignment="1">
      <alignment horizontal="left" vertical="center" wrapText="1"/>
    </xf>
    <xf numFmtId="0" fontId="4" fillId="0" borderId="60" xfId="1" applyFont="1" applyBorder="1" applyAlignment="1">
      <alignment horizontal="left" vertical="center" wrapText="1"/>
    </xf>
    <xf numFmtId="0" fontId="20" fillId="0" borderId="0" xfId="1" applyFont="1" applyAlignment="1">
      <alignment vertical="top"/>
    </xf>
    <xf numFmtId="0" fontId="0" fillId="0" borderId="0" xfId="0" applyAlignment="1">
      <alignment horizontal="left" vertical="top" wrapText="1"/>
    </xf>
    <xf numFmtId="0" fontId="34" fillId="0" borderId="48" xfId="1" applyFont="1" applyBorder="1" applyAlignment="1">
      <alignment horizontal="center" vertical="top" wrapText="1"/>
    </xf>
    <xf numFmtId="0" fontId="34" fillId="0" borderId="0" xfId="1" applyFont="1" applyAlignment="1">
      <alignment horizontal="center" vertical="top" wrapText="1"/>
    </xf>
    <xf numFmtId="0" fontId="4" fillId="0" borderId="0" xfId="1" applyFont="1" applyAlignment="1">
      <alignment wrapText="1"/>
    </xf>
    <xf numFmtId="0" fontId="20" fillId="0" borderId="0" xfId="1" applyFont="1" applyAlignment="1">
      <alignment horizontal="left" vertical="top" wrapText="1"/>
    </xf>
    <xf numFmtId="0" fontId="23" fillId="0" borderId="0" xfId="1" applyFont="1" applyAlignment="1">
      <alignment vertical="top" wrapText="1"/>
    </xf>
    <xf numFmtId="0" fontId="11" fillId="0" borderId="0" xfId="1" applyFont="1" applyAlignment="1">
      <alignment horizontal="left" vertical="center" wrapText="1"/>
    </xf>
    <xf numFmtId="0" fontId="11" fillId="0" borderId="0" xfId="1" applyFont="1" applyAlignment="1">
      <alignment horizontal="center" vertical="center"/>
    </xf>
    <xf numFmtId="0" fontId="8" fillId="0" borderId="0" xfId="1" applyFont="1" applyAlignment="1">
      <alignment vertical="center"/>
    </xf>
    <xf numFmtId="0" fontId="8" fillId="0" borderId="0" xfId="1" applyFont="1" applyAlignment="1">
      <alignment vertical="top"/>
    </xf>
    <xf numFmtId="0" fontId="8" fillId="0" borderId="0" xfId="1" applyFont="1" applyAlignment="1">
      <alignment vertical="top" wrapText="1"/>
    </xf>
    <xf numFmtId="0" fontId="8" fillId="0" borderId="0" xfId="1" applyFont="1" applyAlignment="1">
      <alignment wrapText="1"/>
    </xf>
    <xf numFmtId="0" fontId="8" fillId="0" borderId="0" xfId="1" applyFont="1" applyAlignment="1">
      <alignment horizontal="center" vertical="center"/>
    </xf>
    <xf numFmtId="0" fontId="24" fillId="0" borderId="0" xfId="1" applyFont="1" applyAlignment="1">
      <alignment vertical="top"/>
    </xf>
    <xf numFmtId="164" fontId="3" fillId="0" borderId="0" xfId="1" applyNumberFormat="1" applyAlignment="1">
      <alignment horizontal="left" vertical="center" wrapText="1"/>
    </xf>
    <xf numFmtId="164" fontId="3" fillId="0" borderId="0" xfId="1" applyNumberFormat="1" applyAlignment="1">
      <alignment wrapText="1"/>
    </xf>
    <xf numFmtId="0" fontId="4" fillId="0" borderId="0" xfId="1" applyFont="1" applyAlignment="1">
      <alignment vertical="center" wrapText="1"/>
    </xf>
    <xf numFmtId="0" fontId="36" fillId="0" borderId="0" xfId="1" applyFont="1" applyAlignment="1">
      <alignment horizontal="left" vertical="center" wrapText="1"/>
    </xf>
    <xf numFmtId="0" fontId="4" fillId="7" borderId="6" xfId="1" applyFont="1" applyFill="1" applyBorder="1" applyAlignment="1">
      <alignment horizontal="center" vertical="center" wrapText="1"/>
    </xf>
    <xf numFmtId="0" fontId="20" fillId="0" borderId="29" xfId="1" applyFont="1" applyBorder="1" applyAlignment="1">
      <alignment vertical="top"/>
    </xf>
    <xf numFmtId="0" fontId="3" fillId="0" borderId="0" xfId="1" applyAlignment="1">
      <alignment wrapText="1"/>
    </xf>
    <xf numFmtId="164" fontId="3" fillId="0" borderId="0" xfId="1" applyNumberFormat="1" applyAlignment="1">
      <alignment vertical="top" wrapText="1"/>
    </xf>
    <xf numFmtId="0" fontId="37" fillId="2" borderId="7" xfId="0" applyFont="1" applyFill="1" applyBorder="1" applyAlignment="1">
      <alignment vertical="center" wrapText="1"/>
    </xf>
    <xf numFmtId="0" fontId="37" fillId="9" borderId="7" xfId="0" applyFont="1" applyFill="1" applyBorder="1" applyAlignment="1">
      <alignment vertical="center"/>
    </xf>
    <xf numFmtId="0" fontId="5" fillId="0" borderId="26" xfId="0" applyFont="1" applyBorder="1" applyAlignment="1">
      <alignment horizontal="left" vertical="center" wrapText="1"/>
    </xf>
    <xf numFmtId="0" fontId="20"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35" xfId="0" applyFont="1" applyBorder="1" applyAlignment="1">
      <alignment horizontal="left" vertical="center" wrapText="1"/>
    </xf>
    <xf numFmtId="0" fontId="37" fillId="11" borderId="7" xfId="0" applyFont="1" applyFill="1" applyBorder="1" applyAlignment="1">
      <alignment horizontal="left" vertical="center" wrapText="1"/>
    </xf>
    <xf numFmtId="0" fontId="0" fillId="0" borderId="0" xfId="0" applyAlignment="1">
      <alignment horizontal="center" vertical="top" wrapText="1"/>
    </xf>
    <xf numFmtId="166" fontId="3" fillId="0" borderId="0" xfId="1" applyNumberFormat="1"/>
    <xf numFmtId="166" fontId="4" fillId="9" borderId="17" xfId="1" applyNumberFormat="1" applyFont="1" applyFill="1" applyBorder="1" applyAlignment="1">
      <alignment wrapText="1"/>
    </xf>
    <xf numFmtId="166" fontId="4" fillId="9" borderId="19" xfId="1" applyNumberFormat="1" applyFont="1" applyFill="1" applyBorder="1" applyAlignment="1">
      <alignment wrapText="1"/>
    </xf>
    <xf numFmtId="0" fontId="20" fillId="0" borderId="11" xfId="1" applyFont="1" applyBorder="1" applyAlignment="1">
      <alignment vertical="top"/>
    </xf>
    <xf numFmtId="0" fontId="3" fillId="0" borderId="11" xfId="1" applyBorder="1" applyAlignment="1">
      <alignment wrapText="1"/>
    </xf>
    <xf numFmtId="164" fontId="3" fillId="0" borderId="11" xfId="1" applyNumberFormat="1" applyBorder="1" applyAlignment="1">
      <alignment wrapText="1"/>
    </xf>
    <xf numFmtId="0" fontId="3" fillId="0" borderId="11" xfId="1" applyBorder="1" applyAlignment="1">
      <alignment vertical="top" wrapText="1"/>
    </xf>
    <xf numFmtId="164" fontId="3" fillId="0" borderId="11" xfId="1" applyNumberFormat="1" applyBorder="1" applyAlignment="1">
      <alignment vertical="top" wrapText="1"/>
    </xf>
    <xf numFmtId="0" fontId="3" fillId="0" borderId="11" xfId="1" applyBorder="1" applyAlignment="1">
      <alignment horizontal="left" vertical="center" wrapText="1"/>
    </xf>
    <xf numFmtId="164" fontId="3" fillId="0" borderId="11" xfId="1" applyNumberFormat="1" applyBorder="1" applyAlignment="1">
      <alignment horizontal="left" vertical="center" wrapText="1"/>
    </xf>
    <xf numFmtId="0" fontId="4" fillId="0" borderId="7" xfId="1" applyFont="1" applyBorder="1" applyAlignment="1">
      <alignment horizontal="left" vertical="center" wrapText="1"/>
    </xf>
    <xf numFmtId="166" fontId="3" fillId="4" borderId="7" xfId="1" applyNumberFormat="1" applyFill="1" applyBorder="1"/>
    <xf numFmtId="166" fontId="3" fillId="4" borderId="49" xfId="1" applyNumberFormat="1" applyFill="1" applyBorder="1"/>
    <xf numFmtId="166" fontId="18" fillId="4" borderId="7" xfId="0" applyNumberFormat="1" applyFont="1" applyFill="1" applyBorder="1"/>
    <xf numFmtId="166" fontId="2" fillId="4" borderId="7" xfId="0" applyNumberFormat="1" applyFont="1" applyFill="1" applyBorder="1"/>
    <xf numFmtId="0" fontId="15" fillId="14" borderId="54" xfId="0" applyFont="1" applyFill="1" applyBorder="1" applyAlignment="1">
      <alignment horizontal="center" vertical="center" wrapText="1"/>
    </xf>
    <xf numFmtId="0" fontId="15" fillId="14" borderId="56" xfId="0" applyFont="1" applyFill="1" applyBorder="1" applyAlignment="1">
      <alignment horizontal="center" vertical="center" wrapText="1"/>
    </xf>
    <xf numFmtId="0" fontId="0" fillId="14" borderId="64" xfId="0" applyFill="1" applyBorder="1"/>
    <xf numFmtId="0" fontId="0" fillId="14" borderId="0" xfId="0" applyFill="1"/>
    <xf numFmtId="0" fontId="15" fillId="0" borderId="0" xfId="0" applyFont="1" applyAlignment="1">
      <alignment vertical="center" wrapText="1"/>
    </xf>
    <xf numFmtId="0" fontId="15" fillId="0" borderId="57" xfId="0" applyFont="1" applyBorder="1" applyAlignment="1">
      <alignment horizontal="center" vertical="center" wrapText="1"/>
    </xf>
    <xf numFmtId="0" fontId="0" fillId="0" borderId="57" xfId="0" applyBorder="1" applyAlignment="1">
      <alignment vertical="center" wrapText="1"/>
    </xf>
    <xf numFmtId="0" fontId="15" fillId="14" borderId="40" xfId="0" applyFont="1" applyFill="1" applyBorder="1" applyAlignment="1">
      <alignment horizontal="center" vertical="center" wrapText="1"/>
    </xf>
    <xf numFmtId="0" fontId="15" fillId="14" borderId="55" xfId="0" applyFont="1" applyFill="1" applyBorder="1" applyAlignment="1">
      <alignment horizontal="center" vertical="center" wrapText="1"/>
    </xf>
    <xf numFmtId="0" fontId="15" fillId="14" borderId="65" xfId="0" applyFont="1" applyFill="1" applyBorder="1" applyAlignment="1">
      <alignment horizontal="center" vertical="center" wrapText="1"/>
    </xf>
    <xf numFmtId="0" fontId="0" fillId="14" borderId="40" xfId="0" applyFill="1" applyBorder="1" applyAlignment="1">
      <alignment vertical="center" wrapText="1"/>
    </xf>
    <xf numFmtId="0" fontId="19" fillId="14" borderId="55" xfId="0" applyFont="1" applyFill="1" applyBorder="1" applyAlignment="1">
      <alignment vertical="center" wrapText="1"/>
    </xf>
    <xf numFmtId="0" fontId="0" fillId="14" borderId="55" xfId="0" applyFill="1" applyBorder="1" applyAlignment="1">
      <alignment vertical="center" wrapText="1"/>
    </xf>
    <xf numFmtId="0" fontId="0" fillId="14" borderId="65" xfId="0" applyFill="1" applyBorder="1" applyAlignment="1">
      <alignment vertical="center" wrapText="1"/>
    </xf>
    <xf numFmtId="0" fontId="0" fillId="14" borderId="66" xfId="0" applyFill="1" applyBorder="1" applyAlignment="1">
      <alignment vertical="center" wrapText="1"/>
    </xf>
    <xf numFmtId="0" fontId="19" fillId="14" borderId="67" xfId="0" applyFont="1" applyFill="1" applyBorder="1" applyAlignment="1">
      <alignment vertical="center" wrapText="1"/>
    </xf>
    <xf numFmtId="0" fontId="0" fillId="14" borderId="67" xfId="0" applyFill="1" applyBorder="1" applyAlignment="1">
      <alignment vertical="center" wrapText="1"/>
    </xf>
    <xf numFmtId="0" fontId="0" fillId="14" borderId="34" xfId="0" applyFill="1" applyBorder="1" applyAlignment="1">
      <alignment vertical="center" wrapText="1"/>
    </xf>
    <xf numFmtId="0" fontId="4" fillId="0" borderId="1" xfId="1" applyFont="1" applyBorder="1" applyAlignment="1">
      <alignment horizontal="center" vertical="center" wrapText="1"/>
    </xf>
    <xf numFmtId="0" fontId="15" fillId="0" borderId="0" xfId="0" applyFont="1" applyAlignment="1">
      <alignment horizontal="center" vertical="top"/>
    </xf>
    <xf numFmtId="0" fontId="19" fillId="14" borderId="0" xfId="0" applyFont="1" applyFill="1" applyAlignment="1">
      <alignment vertical="center" wrapText="1"/>
    </xf>
    <xf numFmtId="0" fontId="0" fillId="16" borderId="7" xfId="0" applyFill="1" applyBorder="1"/>
    <xf numFmtId="0" fontId="43" fillId="0" borderId="0" xfId="0" applyFont="1"/>
    <xf numFmtId="0" fontId="34" fillId="17" borderId="5" xfId="1" applyFont="1" applyFill="1" applyBorder="1" applyAlignment="1">
      <alignment horizontal="center"/>
    </xf>
    <xf numFmtId="0" fontId="34" fillId="17" borderId="48" xfId="1" applyFont="1" applyFill="1" applyBorder="1"/>
    <xf numFmtId="0" fontId="34" fillId="17" borderId="5" xfId="1" applyFont="1" applyFill="1" applyBorder="1"/>
    <xf numFmtId="166" fontId="34" fillId="17" borderId="59" xfId="1" applyNumberFormat="1" applyFont="1" applyFill="1" applyBorder="1" applyAlignment="1">
      <alignment wrapText="1"/>
    </xf>
    <xf numFmtId="166" fontId="34" fillId="17" borderId="83" xfId="1" applyNumberFormat="1" applyFont="1" applyFill="1" applyBorder="1" applyAlignment="1">
      <alignment wrapText="1"/>
    </xf>
    <xf numFmtId="166" fontId="34" fillId="17" borderId="0" xfId="1" applyNumberFormat="1" applyFont="1" applyFill="1" applyAlignment="1">
      <alignment wrapText="1"/>
    </xf>
    <xf numFmtId="166" fontId="34" fillId="17" borderId="70" xfId="1" applyNumberFormat="1" applyFont="1" applyFill="1" applyBorder="1" applyAlignment="1">
      <alignment wrapText="1"/>
    </xf>
    <xf numFmtId="0" fontId="34" fillId="17" borderId="0" xfId="1" applyFont="1" applyFill="1"/>
    <xf numFmtId="0" fontId="4" fillId="0" borderId="0" xfId="1" applyFont="1" applyAlignment="1">
      <alignment horizontal="left" vertical="center" wrapText="1"/>
    </xf>
    <xf numFmtId="0" fontId="3" fillId="0" borderId="0" xfId="1" applyAlignment="1">
      <alignment horizontal="left"/>
    </xf>
    <xf numFmtId="0" fontId="3" fillId="0" borderId="48" xfId="1" applyBorder="1" applyAlignment="1">
      <alignment horizontal="center"/>
    </xf>
    <xf numFmtId="166" fontId="18" fillId="18" borderId="7" xfId="0" applyNumberFormat="1" applyFont="1" applyFill="1" applyBorder="1"/>
    <xf numFmtId="0" fontId="50" fillId="19" borderId="7" xfId="1" applyFont="1" applyFill="1" applyBorder="1" applyAlignment="1">
      <alignment vertical="center"/>
    </xf>
    <xf numFmtId="0" fontId="50" fillId="19" borderId="7" xfId="1" applyFont="1" applyFill="1" applyBorder="1" applyAlignment="1">
      <alignment horizontal="left" vertical="center"/>
    </xf>
    <xf numFmtId="0" fontId="3" fillId="17" borderId="35" xfId="1" applyFill="1" applyBorder="1" applyAlignment="1">
      <alignment wrapText="1"/>
    </xf>
    <xf numFmtId="0" fontId="3" fillId="17" borderId="23" xfId="1" applyFill="1" applyBorder="1"/>
    <xf numFmtId="0" fontId="3" fillId="17" borderId="26" xfId="1" applyFill="1" applyBorder="1" applyAlignment="1">
      <alignment horizontal="left"/>
    </xf>
    <xf numFmtId="0" fontId="4" fillId="17" borderId="12" xfId="1" applyFont="1" applyFill="1" applyBorder="1" applyAlignment="1">
      <alignment horizontal="center" vertical="center" wrapText="1"/>
    </xf>
    <xf numFmtId="0" fontId="4" fillId="17" borderId="33" xfId="1" applyFont="1" applyFill="1" applyBorder="1" applyAlignment="1">
      <alignment horizontal="center" vertical="center" wrapText="1"/>
    </xf>
    <xf numFmtId="0" fontId="4" fillId="17" borderId="4" xfId="1" applyFont="1" applyFill="1" applyBorder="1" applyAlignment="1">
      <alignment horizontal="center" vertical="center" wrapText="1"/>
    </xf>
    <xf numFmtId="0" fontId="4" fillId="17" borderId="28" xfId="1" applyFont="1" applyFill="1" applyBorder="1" applyAlignment="1">
      <alignment horizontal="center" vertical="center" wrapText="1"/>
    </xf>
    <xf numFmtId="0" fontId="4" fillId="17" borderId="59" xfId="1" applyFont="1" applyFill="1" applyBorder="1" applyAlignment="1">
      <alignment horizontal="center" vertical="center" wrapText="1"/>
    </xf>
    <xf numFmtId="166" fontId="3" fillId="17" borderId="22" xfId="1" applyNumberFormat="1" applyFill="1" applyBorder="1"/>
    <xf numFmtId="166" fontId="3" fillId="17" borderId="0" xfId="1" applyNumberFormat="1" applyFill="1"/>
    <xf numFmtId="0" fontId="3" fillId="17" borderId="26" xfId="1" applyFill="1" applyBorder="1"/>
    <xf numFmtId="0" fontId="3" fillId="17" borderId="71" xfId="1" applyFill="1" applyBorder="1"/>
    <xf numFmtId="0" fontId="3" fillId="20" borderId="35" xfId="1" applyFill="1" applyBorder="1" applyAlignment="1">
      <alignment horizontal="center"/>
    </xf>
    <xf numFmtId="166" fontId="3" fillId="8" borderId="91" xfId="1" applyNumberFormat="1" applyFill="1" applyBorder="1"/>
    <xf numFmtId="166" fontId="3" fillId="8" borderId="10" xfId="1" applyNumberFormat="1" applyFill="1" applyBorder="1" applyAlignment="1">
      <alignment wrapText="1"/>
    </xf>
    <xf numFmtId="166" fontId="3" fillId="8" borderId="10" xfId="1" applyNumberFormat="1" applyFill="1" applyBorder="1"/>
    <xf numFmtId="0" fontId="3" fillId="8" borderId="10" xfId="1" applyFill="1" applyBorder="1" applyAlignment="1">
      <alignment horizontal="left"/>
    </xf>
    <xf numFmtId="0" fontId="3" fillId="17" borderId="92" xfId="1" applyFill="1" applyBorder="1"/>
    <xf numFmtId="0" fontId="4" fillId="0" borderId="87" xfId="1" applyFont="1" applyBorder="1"/>
    <xf numFmtId="0" fontId="4" fillId="0" borderId="88" xfId="1" applyFont="1" applyBorder="1"/>
    <xf numFmtId="0" fontId="3" fillId="17" borderId="35" xfId="1" applyFill="1" applyBorder="1" applyAlignment="1">
      <alignment horizontal="left" vertical="center"/>
    </xf>
    <xf numFmtId="0" fontId="3" fillId="17" borderId="20" xfId="1" applyFill="1" applyBorder="1"/>
    <xf numFmtId="0" fontId="17" fillId="17" borderId="43" xfId="0" applyFont="1" applyFill="1" applyBorder="1" applyAlignment="1">
      <alignment horizontal="left" vertical="center" wrapText="1"/>
    </xf>
    <xf numFmtId="0" fontId="17" fillId="17" borderId="40" xfId="0" applyFont="1" applyFill="1" applyBorder="1" applyAlignment="1">
      <alignment horizontal="left" vertical="center" wrapText="1"/>
    </xf>
    <xf numFmtId="0" fontId="17" fillId="17" borderId="44" xfId="0" applyFont="1" applyFill="1" applyBorder="1" applyAlignment="1">
      <alignment horizontal="left" vertical="center" wrapText="1"/>
    </xf>
    <xf numFmtId="0" fontId="17" fillId="17" borderId="47" xfId="0" applyFont="1" applyFill="1" applyBorder="1" applyAlignment="1">
      <alignment horizontal="left" vertical="center" wrapText="1"/>
    </xf>
    <xf numFmtId="0" fontId="17" fillId="17" borderId="7" xfId="0" applyFont="1" applyFill="1" applyBorder="1" applyAlignment="1">
      <alignment horizontal="left" vertical="center" wrapText="1"/>
    </xf>
    <xf numFmtId="0" fontId="35" fillId="21" borderId="13" xfId="1" applyFont="1" applyFill="1" applyBorder="1" applyAlignment="1">
      <alignment vertical="top" wrapText="1"/>
    </xf>
    <xf numFmtId="0" fontId="3" fillId="21" borderId="9" xfId="1" applyFill="1" applyBorder="1" applyAlignment="1">
      <alignment vertical="center" wrapText="1"/>
    </xf>
    <xf numFmtId="0" fontId="51" fillId="17" borderId="7" xfId="1" applyFont="1" applyFill="1" applyBorder="1" applyAlignment="1">
      <alignment vertical="center" wrapText="1"/>
    </xf>
    <xf numFmtId="0" fontId="51" fillId="17" borderId="15" xfId="1" applyFont="1" applyFill="1" applyBorder="1" applyAlignment="1">
      <alignment vertical="center" wrapText="1"/>
    </xf>
    <xf numFmtId="0" fontId="3" fillId="21" borderId="9" xfId="1" applyFill="1" applyBorder="1" applyAlignment="1">
      <alignment vertical="top" wrapText="1"/>
    </xf>
    <xf numFmtId="166" fontId="3" fillId="21" borderId="81" xfId="1" applyNumberFormat="1" applyFill="1" applyBorder="1"/>
    <xf numFmtId="166" fontId="3" fillId="21" borderId="82" xfId="1" applyNumberFormat="1" applyFill="1" applyBorder="1" applyAlignment="1">
      <alignment wrapText="1"/>
    </xf>
    <xf numFmtId="166" fontId="3" fillId="21" borderId="24" xfId="1" applyNumberFormat="1" applyFill="1" applyBorder="1" applyAlignment="1">
      <alignment wrapText="1"/>
    </xf>
    <xf numFmtId="166" fontId="3" fillId="21" borderId="22" xfId="1" applyNumberFormat="1" applyFill="1" applyBorder="1"/>
    <xf numFmtId="166" fontId="3" fillId="21" borderId="24" xfId="1" applyNumberFormat="1" applyFill="1" applyBorder="1"/>
    <xf numFmtId="166" fontId="3" fillId="21" borderId="21" xfId="1" applyNumberFormat="1" applyFill="1" applyBorder="1"/>
    <xf numFmtId="166" fontId="3" fillId="21" borderId="2" xfId="1" applyNumberFormat="1" applyFill="1" applyBorder="1" applyAlignment="1">
      <alignment wrapText="1"/>
    </xf>
    <xf numFmtId="166" fontId="3" fillId="21" borderId="21" xfId="1" applyNumberFormat="1" applyFill="1" applyBorder="1" applyAlignment="1">
      <alignment wrapText="1"/>
    </xf>
    <xf numFmtId="166" fontId="3" fillId="21" borderId="71" xfId="1" applyNumberFormat="1" applyFill="1" applyBorder="1"/>
    <xf numFmtId="0" fontId="3" fillId="17" borderId="35" xfId="1" applyFill="1" applyBorder="1" applyAlignment="1">
      <alignment horizontal="center"/>
    </xf>
    <xf numFmtId="0" fontId="56" fillId="0" borderId="0" xfId="1" applyFont="1"/>
    <xf numFmtId="0" fontId="34" fillId="17" borderId="95" xfId="1" applyFont="1" applyFill="1" applyBorder="1" applyAlignment="1">
      <alignment vertical="center" wrapText="1"/>
    </xf>
    <xf numFmtId="0" fontId="11" fillId="8" borderId="7" xfId="1" applyFont="1" applyFill="1" applyBorder="1" applyAlignment="1">
      <alignment horizontal="left" vertical="center" wrapText="1"/>
    </xf>
    <xf numFmtId="0" fontId="11" fillId="8" borderId="64" xfId="1" applyFont="1" applyFill="1" applyBorder="1" applyAlignment="1">
      <alignment horizontal="left" vertical="center" wrapText="1"/>
    </xf>
    <xf numFmtId="0" fontId="11" fillId="8" borderId="4" xfId="1" applyFont="1" applyFill="1" applyBorder="1" applyAlignment="1">
      <alignment horizontal="left" vertical="center" wrapText="1"/>
    </xf>
    <xf numFmtId="0" fontId="11" fillId="8" borderId="6" xfId="1" applyFont="1" applyFill="1" applyBorder="1" applyAlignment="1">
      <alignment horizontal="left" vertical="center" wrapText="1"/>
    </xf>
    <xf numFmtId="0" fontId="4" fillId="8" borderId="15" xfId="1" applyFont="1" applyFill="1" applyBorder="1" applyAlignment="1">
      <alignment horizontal="left" vertical="top" wrapText="1"/>
    </xf>
    <xf numFmtId="0" fontId="3" fillId="8" borderId="26" xfId="1" applyFill="1" applyBorder="1" applyAlignment="1">
      <alignment wrapText="1"/>
    </xf>
    <xf numFmtId="0" fontId="3" fillId="8" borderId="26" xfId="1" applyFill="1" applyBorder="1" applyAlignment="1">
      <alignment horizontal="left" vertical="center" wrapText="1"/>
    </xf>
    <xf numFmtId="0" fontId="3" fillId="8" borderId="27" xfId="1" applyFill="1" applyBorder="1" applyAlignment="1">
      <alignment wrapText="1"/>
    </xf>
    <xf numFmtId="0" fontId="3" fillId="8" borderId="27" xfId="1" applyFill="1" applyBorder="1" applyAlignment="1">
      <alignment horizontal="left" vertical="center" wrapText="1"/>
    </xf>
    <xf numFmtId="0" fontId="21" fillId="8" borderId="27" xfId="1" applyFont="1" applyFill="1" applyBorder="1" applyAlignment="1">
      <alignment horizontal="left" vertical="center" wrapText="1"/>
    </xf>
    <xf numFmtId="0" fontId="4" fillId="8" borderId="15" xfId="1" applyFont="1" applyFill="1" applyBorder="1" applyAlignment="1">
      <alignment horizontal="left" vertical="center" wrapText="1"/>
    </xf>
    <xf numFmtId="164" fontId="3" fillId="8" borderId="15" xfId="1" applyNumberFormat="1" applyFill="1" applyBorder="1" applyAlignment="1">
      <alignment horizontal="left" vertical="center" wrapText="1"/>
    </xf>
    <xf numFmtId="164" fontId="3" fillId="8" borderId="26" xfId="1" applyNumberFormat="1" applyFill="1" applyBorder="1" applyAlignment="1">
      <alignment wrapText="1"/>
    </xf>
    <xf numFmtId="164" fontId="3" fillId="8" borderId="26" xfId="1" applyNumberFormat="1" applyFill="1" applyBorder="1" applyAlignment="1">
      <alignment horizontal="left" vertical="center" wrapText="1"/>
    </xf>
    <xf numFmtId="164" fontId="3" fillId="8" borderId="27" xfId="1" applyNumberFormat="1" applyFill="1" applyBorder="1" applyAlignment="1">
      <alignment wrapText="1"/>
    </xf>
    <xf numFmtId="164" fontId="3" fillId="8" borderId="27" xfId="1" applyNumberFormat="1" applyFill="1" applyBorder="1" applyAlignment="1">
      <alignment horizontal="left" vertical="center" wrapText="1"/>
    </xf>
    <xf numFmtId="0" fontId="3" fillId="8" borderId="4" xfId="1" applyFill="1" applyBorder="1" applyAlignment="1">
      <alignment vertical="top"/>
    </xf>
    <xf numFmtId="164" fontId="3" fillId="8" borderId="26" xfId="1" applyNumberFormat="1" applyFill="1" applyBorder="1" applyAlignment="1">
      <alignment horizontal="center" vertical="center" wrapText="1"/>
    </xf>
    <xf numFmtId="0" fontId="4" fillId="17" borderId="15" xfId="1" applyFont="1" applyFill="1" applyBorder="1" applyAlignment="1">
      <alignment vertical="center"/>
    </xf>
    <xf numFmtId="0" fontId="3" fillId="17" borderId="0" xfId="1" applyFill="1"/>
    <xf numFmtId="0" fontId="4" fillId="17" borderId="9" xfId="1" applyFont="1" applyFill="1" applyBorder="1" applyAlignment="1">
      <alignment vertical="center" wrapText="1"/>
    </xf>
    <xf numFmtId="0" fontId="4" fillId="17" borderId="7" xfId="1" applyFont="1" applyFill="1" applyBorder="1" applyAlignment="1">
      <alignment vertical="center" wrapText="1"/>
    </xf>
    <xf numFmtId="0" fontId="11" fillId="17" borderId="7" xfId="1" applyFont="1" applyFill="1" applyBorder="1" applyAlignment="1">
      <alignment vertical="center"/>
    </xf>
    <xf numFmtId="0" fontId="44" fillId="17" borderId="7" xfId="1" applyFont="1" applyFill="1" applyBorder="1" applyAlignment="1">
      <alignment vertical="center"/>
    </xf>
    <xf numFmtId="0" fontId="44" fillId="17" borderId="7" xfId="1" applyFont="1" applyFill="1" applyBorder="1" applyAlignment="1">
      <alignment vertical="center" wrapText="1"/>
    </xf>
    <xf numFmtId="0" fontId="44" fillId="17" borderId="36" xfId="1" applyFont="1" applyFill="1" applyBorder="1" applyAlignment="1">
      <alignment vertical="center"/>
    </xf>
    <xf numFmtId="0" fontId="11" fillId="17" borderId="6" xfId="1" applyFont="1" applyFill="1" applyBorder="1" applyAlignment="1">
      <alignment vertical="center"/>
    </xf>
    <xf numFmtId="0" fontId="11" fillId="17" borderId="7" xfId="1" applyFont="1" applyFill="1" applyBorder="1" applyAlignment="1">
      <alignment vertical="center" wrapText="1"/>
    </xf>
    <xf numFmtId="0" fontId="11" fillId="17" borderId="29" xfId="1" applyFont="1" applyFill="1" applyBorder="1" applyAlignment="1">
      <alignment vertical="center" wrapText="1"/>
    </xf>
    <xf numFmtId="0" fontId="9" fillId="17" borderId="15" xfId="1" applyFont="1" applyFill="1" applyBorder="1" applyAlignment="1">
      <alignment horizontal="left" vertical="center"/>
    </xf>
    <xf numFmtId="0" fontId="20" fillId="17" borderId="26" xfId="1" applyFont="1" applyFill="1" applyBorder="1" applyAlignment="1">
      <alignment horizontal="left" vertical="center"/>
    </xf>
    <xf numFmtId="0" fontId="20" fillId="17" borderId="27" xfId="1" applyFont="1" applyFill="1" applyBorder="1" applyAlignment="1">
      <alignment horizontal="left" vertical="center"/>
    </xf>
    <xf numFmtId="0" fontId="9" fillId="17" borderId="15" xfId="1" applyFont="1" applyFill="1" applyBorder="1" applyAlignment="1">
      <alignment vertical="center" wrapText="1"/>
    </xf>
    <xf numFmtId="0" fontId="20" fillId="17" borderId="26" xfId="1" applyFont="1" applyFill="1" applyBorder="1" applyAlignment="1">
      <alignment vertical="top" wrapText="1"/>
    </xf>
    <xf numFmtId="0" fontId="20" fillId="17" borderId="26" xfId="1" applyFont="1" applyFill="1" applyBorder="1" applyAlignment="1">
      <alignment vertical="top"/>
    </xf>
    <xf numFmtId="0" fontId="20" fillId="17" borderId="27" xfId="1" applyFont="1" applyFill="1" applyBorder="1" applyAlignment="1">
      <alignment vertical="top"/>
    </xf>
    <xf numFmtId="0" fontId="50" fillId="19" borderId="7" xfId="1" applyFont="1" applyFill="1" applyBorder="1" applyAlignment="1">
      <alignment horizontal="left" vertical="top"/>
    </xf>
    <xf numFmtId="0" fontId="4" fillId="17" borderId="0" xfId="1" applyFont="1" applyFill="1" applyAlignment="1">
      <alignment vertical="top"/>
    </xf>
    <xf numFmtId="0" fontId="46" fillId="17" borderId="4" xfId="1" applyFont="1" applyFill="1" applyBorder="1" applyAlignment="1">
      <alignment vertical="top" wrapText="1"/>
    </xf>
    <xf numFmtId="0" fontId="4" fillId="17" borderId="7" xfId="1" applyFont="1" applyFill="1" applyBorder="1" applyAlignment="1">
      <alignment horizontal="center" vertical="center" wrapText="1"/>
    </xf>
    <xf numFmtId="0" fontId="4" fillId="17" borderId="0" xfId="1" applyFont="1" applyFill="1" applyAlignment="1">
      <alignment horizontal="center" vertical="center"/>
    </xf>
    <xf numFmtId="0" fontId="3" fillId="17" borderId="0" xfId="1" applyFill="1" applyAlignment="1">
      <alignment vertical="top"/>
    </xf>
    <xf numFmtId="0" fontId="46" fillId="22" borderId="26" xfId="1" applyFont="1" applyFill="1" applyBorder="1" applyAlignment="1">
      <alignment horizontal="left" vertical="center" wrapText="1"/>
    </xf>
    <xf numFmtId="0" fontId="46" fillId="22" borderId="59" xfId="1" applyFont="1" applyFill="1" applyBorder="1" applyAlignment="1">
      <alignment horizontal="left" vertical="center" wrapText="1"/>
    </xf>
    <xf numFmtId="0" fontId="46" fillId="22" borderId="27" xfId="1" applyFont="1" applyFill="1" applyBorder="1" applyAlignment="1">
      <alignment horizontal="left" vertical="center" wrapText="1"/>
    </xf>
    <xf numFmtId="0" fontId="45" fillId="22" borderId="15" xfId="1" applyFont="1" applyFill="1" applyBorder="1" applyAlignment="1">
      <alignment vertical="center" wrapText="1"/>
    </xf>
    <xf numFmtId="0" fontId="47" fillId="22" borderId="5" xfId="1" applyFont="1" applyFill="1" applyBorder="1" applyAlignment="1">
      <alignment horizontal="left" vertical="center" wrapText="1"/>
    </xf>
    <xf numFmtId="0" fontId="47" fillId="22" borderId="26" xfId="1" applyFont="1" applyFill="1" applyBorder="1" applyAlignment="1">
      <alignment horizontal="left" vertical="center" wrapText="1"/>
    </xf>
    <xf numFmtId="0" fontId="47" fillId="22" borderId="6" xfId="1" applyFont="1" applyFill="1" applyBorder="1" applyAlignment="1">
      <alignment horizontal="left" vertical="center" wrapText="1"/>
    </xf>
    <xf numFmtId="0" fontId="20" fillId="17" borderId="23" xfId="1" applyFont="1" applyFill="1" applyBorder="1" applyAlignment="1">
      <alignment wrapText="1"/>
    </xf>
    <xf numFmtId="0" fontId="12" fillId="17" borderId="10" xfId="1" applyFont="1" applyFill="1" applyBorder="1" applyAlignment="1">
      <alignment wrapText="1"/>
    </xf>
    <xf numFmtId="0" fontId="20" fillId="17" borderId="23" xfId="1" applyFont="1" applyFill="1" applyBorder="1"/>
    <xf numFmtId="0" fontId="12" fillId="17" borderId="10" xfId="1" applyFont="1" applyFill="1" applyBorder="1"/>
    <xf numFmtId="0" fontId="3" fillId="17" borderId="10" xfId="1" applyFill="1" applyBorder="1"/>
    <xf numFmtId="44" fontId="3" fillId="21" borderId="51" xfId="1" applyNumberFormat="1" applyFill="1" applyBorder="1" applyAlignment="1">
      <alignment wrapText="1"/>
    </xf>
    <xf numFmtId="44" fontId="3" fillId="21" borderId="52" xfId="1" applyNumberFormat="1" applyFill="1" applyBorder="1" applyAlignment="1">
      <alignment wrapText="1"/>
    </xf>
    <xf numFmtId="44" fontId="3" fillId="21" borderId="24" xfId="1" applyNumberFormat="1" applyFill="1" applyBorder="1" applyAlignment="1">
      <alignment wrapText="1"/>
    </xf>
    <xf numFmtId="0" fontId="4" fillId="0" borderId="90" xfId="1" applyFont="1" applyBorder="1"/>
    <xf numFmtId="0" fontId="57" fillId="19" borderId="99" xfId="0" applyFont="1" applyFill="1" applyBorder="1"/>
    <xf numFmtId="0" fontId="0" fillId="17" borderId="0" xfId="0" applyFill="1"/>
    <xf numFmtId="0" fontId="0" fillId="17" borderId="0" xfId="0" applyFill="1" applyAlignment="1">
      <alignment vertical="center"/>
    </xf>
    <xf numFmtId="0" fontId="31" fillId="17" borderId="0" xfId="0" applyFont="1" applyFill="1" applyAlignment="1">
      <alignment horizontal="left" vertical="top"/>
    </xf>
    <xf numFmtId="0" fontId="0" fillId="8" borderId="54" xfId="0" applyFill="1" applyBorder="1" applyAlignment="1">
      <alignment vertical="center" wrapText="1"/>
    </xf>
    <xf numFmtId="0" fontId="19" fillId="8" borderId="55" xfId="0" applyFont="1" applyFill="1" applyBorder="1" applyAlignment="1">
      <alignment vertical="center" wrapText="1"/>
    </xf>
    <xf numFmtId="0" fontId="0" fillId="8" borderId="55" xfId="0" applyFill="1" applyBorder="1" applyAlignment="1">
      <alignment vertical="center" wrapText="1"/>
    </xf>
    <xf numFmtId="0" fontId="58" fillId="19" borderId="56" xfId="0" applyFont="1" applyFill="1" applyBorder="1" applyAlignment="1">
      <alignment horizontal="left"/>
    </xf>
    <xf numFmtId="0" fontId="3" fillId="17" borderId="35" xfId="1" applyFill="1" applyBorder="1" applyAlignment="1">
      <alignment horizontal="left"/>
    </xf>
    <xf numFmtId="166" fontId="3" fillId="8" borderId="10" xfId="1" applyNumberFormat="1" applyFill="1" applyBorder="1" applyAlignment="1">
      <alignment horizontal="left" wrapText="1"/>
    </xf>
    <xf numFmtId="0" fontId="3" fillId="8" borderId="23" xfId="1" applyFill="1" applyBorder="1"/>
    <xf numFmtId="0" fontId="3" fillId="8" borderId="26" xfId="1" applyFill="1" applyBorder="1" applyAlignment="1">
      <alignment horizontal="left"/>
    </xf>
    <xf numFmtId="0" fontId="3" fillId="8" borderId="30" xfId="1" applyFill="1" applyBorder="1"/>
    <xf numFmtId="0" fontId="3" fillId="8" borderId="26" xfId="1" applyFill="1" applyBorder="1"/>
    <xf numFmtId="0" fontId="3" fillId="8" borderId="71" xfId="1" applyFill="1" applyBorder="1"/>
    <xf numFmtId="0" fontId="3" fillId="8" borderId="94" xfId="1" applyFill="1" applyBorder="1"/>
    <xf numFmtId="0" fontId="3" fillId="8" borderId="35" xfId="1" applyFill="1" applyBorder="1" applyAlignment="1">
      <alignment horizontal="center"/>
    </xf>
    <xf numFmtId="0" fontId="3" fillId="8" borderId="35" xfId="1" applyFill="1" applyBorder="1" applyAlignment="1">
      <alignment horizontal="left"/>
    </xf>
    <xf numFmtId="0" fontId="3" fillId="20" borderId="94" xfId="1" applyFill="1" applyBorder="1" applyAlignment="1">
      <alignment horizontal="left" wrapText="1"/>
    </xf>
    <xf numFmtId="0" fontId="3" fillId="8" borderId="92" xfId="1" applyFill="1" applyBorder="1"/>
    <xf numFmtId="0" fontId="4" fillId="0" borderId="0" xfId="1" applyFont="1"/>
    <xf numFmtId="0" fontId="11" fillId="0" borderId="0" xfId="1" applyFont="1"/>
    <xf numFmtId="0" fontId="59" fillId="0" borderId="71" xfId="0" applyFont="1" applyBorder="1" applyAlignment="1">
      <alignment horizontal="left" vertical="center" wrapText="1"/>
    </xf>
    <xf numFmtId="0" fontId="11" fillId="0" borderId="13" xfId="1" applyFont="1" applyBorder="1" applyAlignment="1">
      <alignment vertical="center" wrapText="1"/>
    </xf>
    <xf numFmtId="0" fontId="11" fillId="0" borderId="31" xfId="1" applyFont="1" applyBorder="1" applyAlignment="1">
      <alignment vertical="center" wrapText="1"/>
    </xf>
    <xf numFmtId="0" fontId="4" fillId="7" borderId="31" xfId="1" applyFont="1" applyFill="1" applyBorder="1" applyAlignment="1">
      <alignment horizontal="center" vertical="center" wrapText="1"/>
    </xf>
    <xf numFmtId="0" fontId="12" fillId="8" borderId="10" xfId="1" applyFont="1" applyFill="1" applyBorder="1" applyAlignment="1">
      <alignment wrapText="1"/>
    </xf>
    <xf numFmtId="0" fontId="10" fillId="0" borderId="0" xfId="1" applyFont="1" applyAlignment="1">
      <alignment vertical="center"/>
    </xf>
    <xf numFmtId="0" fontId="12" fillId="8" borderId="26" xfId="1" applyFont="1" applyFill="1" applyBorder="1" applyAlignment="1">
      <alignment wrapText="1"/>
    </xf>
    <xf numFmtId="0" fontId="12" fillId="8" borderId="100" xfId="1" applyFont="1" applyFill="1" applyBorder="1" applyAlignment="1">
      <alignment wrapText="1"/>
    </xf>
    <xf numFmtId="0" fontId="12" fillId="8" borderId="15" xfId="1" applyFont="1" applyFill="1" applyBorder="1" applyAlignment="1">
      <alignment wrapText="1"/>
    </xf>
    <xf numFmtId="0" fontId="3" fillId="8" borderId="6" xfId="1" applyFill="1" applyBorder="1"/>
    <xf numFmtId="44" fontId="3" fillId="21" borderId="7" xfId="1" applyNumberFormat="1" applyFill="1" applyBorder="1" applyAlignment="1">
      <alignment wrapText="1"/>
    </xf>
    <xf numFmtId="0" fontId="3" fillId="20" borderId="35" xfId="1" applyFill="1" applyBorder="1" applyAlignment="1">
      <alignment horizontal="left"/>
    </xf>
    <xf numFmtId="2" fontId="3" fillId="0" borderId="35" xfId="1" applyNumberFormat="1" applyBorder="1" applyAlignment="1">
      <alignment horizontal="center"/>
    </xf>
    <xf numFmtId="0" fontId="58" fillId="19" borderId="56" xfId="0" applyFont="1" applyFill="1" applyBorder="1" applyAlignment="1">
      <alignment horizontal="left"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3" fillId="8" borderId="69" xfId="1" applyFill="1" applyBorder="1" applyAlignment="1">
      <alignment horizontal="left" vertical="center" wrapText="1"/>
    </xf>
    <xf numFmtId="0" fontId="4" fillId="8" borderId="1" xfId="1" applyFont="1" applyFill="1" applyBorder="1" applyAlignment="1">
      <alignment horizontal="left" vertical="center" wrapText="1"/>
    </xf>
    <xf numFmtId="0" fontId="3" fillId="8" borderId="1" xfId="1" applyFill="1" applyBorder="1" applyAlignment="1">
      <alignment horizontal="left" vertical="center" wrapText="1"/>
    </xf>
    <xf numFmtId="0" fontId="4" fillId="0" borderId="52" xfId="1" applyFont="1" applyBorder="1" applyAlignment="1">
      <alignment horizontal="center" vertical="center" wrapText="1"/>
    </xf>
    <xf numFmtId="0" fontId="4" fillId="8" borderId="52" xfId="1" applyFont="1" applyFill="1" applyBorder="1" applyAlignment="1">
      <alignment horizontal="left" vertical="center" wrapText="1"/>
    </xf>
    <xf numFmtId="0" fontId="0" fillId="8" borderId="1" xfId="0" applyFill="1" applyBorder="1" applyAlignment="1">
      <alignment horizontal="center"/>
    </xf>
    <xf numFmtId="0" fontId="3" fillId="8" borderId="101" xfId="1" applyFill="1" applyBorder="1" applyAlignment="1">
      <alignment horizontal="left" vertical="center" wrapText="1"/>
    </xf>
    <xf numFmtId="0" fontId="3" fillId="8" borderId="2" xfId="1" applyFill="1" applyBorder="1" applyAlignment="1">
      <alignment horizontal="left" vertical="center" wrapText="1"/>
    </xf>
    <xf numFmtId="0" fontId="0" fillId="0" borderId="113" xfId="0" applyBorder="1" applyAlignment="1">
      <alignment horizontal="center" vertical="center" wrapText="1"/>
    </xf>
    <xf numFmtId="0" fontId="3" fillId="8" borderId="114" xfId="1" applyFill="1" applyBorder="1" applyAlignment="1">
      <alignment horizontal="left" vertical="center" wrapText="1"/>
    </xf>
    <xf numFmtId="0" fontId="4" fillId="0" borderId="110" xfId="1" applyFont="1" applyBorder="1" applyAlignment="1">
      <alignment horizontal="center" vertical="center" wrapText="1"/>
    </xf>
    <xf numFmtId="0" fontId="3" fillId="8" borderId="110" xfId="1" applyFill="1" applyBorder="1" applyAlignment="1">
      <alignment horizontal="left" vertical="center" wrapText="1"/>
    </xf>
    <xf numFmtId="0" fontId="0" fillId="0" borderId="115" xfId="0" applyBorder="1" applyAlignment="1">
      <alignment horizontal="center" vertical="center" wrapText="1"/>
    </xf>
    <xf numFmtId="0" fontId="3" fillId="8" borderId="83" xfId="1" applyFill="1" applyBorder="1" applyAlignment="1">
      <alignment horizontal="left" vertical="center" wrapText="1"/>
    </xf>
    <xf numFmtId="0" fontId="3" fillId="8" borderId="3" xfId="1" applyFill="1" applyBorder="1" applyAlignment="1">
      <alignment horizontal="left" vertical="center" wrapText="1"/>
    </xf>
    <xf numFmtId="0" fontId="0" fillId="0" borderId="121" xfId="0" applyBorder="1" applyAlignment="1">
      <alignment horizontal="center" vertical="center"/>
    </xf>
    <xf numFmtId="0" fontId="0" fillId="0" borderId="122" xfId="0" applyBorder="1" applyAlignment="1">
      <alignment horizontal="center" vertical="center"/>
    </xf>
    <xf numFmtId="0" fontId="4" fillId="8" borderId="103" xfId="1" applyFont="1" applyFill="1" applyBorder="1" applyAlignment="1">
      <alignment horizontal="left" vertical="center" wrapText="1"/>
    </xf>
    <xf numFmtId="0" fontId="64" fillId="0" borderId="0" xfId="0" applyFont="1"/>
    <xf numFmtId="0" fontId="26" fillId="23" borderId="110" xfId="1" applyFont="1" applyFill="1" applyBorder="1" applyAlignment="1">
      <alignment horizontal="center" vertical="center" wrapText="1"/>
    </xf>
    <xf numFmtId="0" fontId="26" fillId="23" borderId="1" xfId="1" applyFont="1" applyFill="1" applyBorder="1" applyAlignment="1">
      <alignment horizontal="center" vertical="center" wrapText="1"/>
    </xf>
    <xf numFmtId="0" fontId="62" fillId="0" borderId="71" xfId="0" applyFont="1" applyBorder="1" applyAlignment="1">
      <alignment horizontal="left" vertical="center" wrapText="1"/>
    </xf>
    <xf numFmtId="0" fontId="3" fillId="8" borderId="71" xfId="1" applyFill="1" applyBorder="1" applyAlignment="1">
      <alignment horizontal="left" vertical="center" wrapText="1"/>
    </xf>
    <xf numFmtId="0" fontId="4" fillId="0" borderId="71" xfId="1" applyFont="1" applyBorder="1" applyAlignment="1">
      <alignment horizontal="center" vertical="center" wrapText="1"/>
    </xf>
    <xf numFmtId="0" fontId="0" fillId="0" borderId="104" xfId="0" applyBorder="1" applyAlignment="1">
      <alignment horizontal="center" vertical="center" wrapText="1"/>
    </xf>
    <xf numFmtId="0" fontId="62" fillId="0" borderId="104" xfId="0" applyFont="1" applyBorder="1" applyAlignment="1">
      <alignment horizontal="left" vertical="center" wrapText="1"/>
    </xf>
    <xf numFmtId="0" fontId="3" fillId="8" borderId="104" xfId="1" applyFill="1" applyBorder="1" applyAlignment="1">
      <alignment horizontal="left" vertical="center" wrapText="1"/>
    </xf>
    <xf numFmtId="0" fontId="4" fillId="0" borderId="104" xfId="1" applyFont="1" applyBorder="1" applyAlignment="1">
      <alignment horizontal="center" vertical="center" wrapText="1"/>
    </xf>
    <xf numFmtId="168" fontId="4" fillId="12" borderId="1" xfId="1" applyNumberFormat="1" applyFont="1" applyFill="1" applyBorder="1" applyAlignment="1">
      <alignment horizontal="left" vertical="center" wrapText="1"/>
    </xf>
    <xf numFmtId="168" fontId="4" fillId="8" borderId="69" xfId="1" applyNumberFormat="1" applyFont="1" applyFill="1" applyBorder="1" applyAlignment="1">
      <alignment horizontal="left" vertical="center" wrapText="1"/>
    </xf>
    <xf numFmtId="0" fontId="3" fillId="15" borderId="69" xfId="1" applyFill="1" applyBorder="1" applyAlignment="1">
      <alignment horizontal="center" vertical="center" wrapText="1"/>
    </xf>
    <xf numFmtId="0" fontId="4" fillId="17" borderId="123" xfId="1" applyFont="1" applyFill="1" applyBorder="1" applyAlignment="1">
      <alignment horizontal="center" vertical="center" wrapText="1"/>
    </xf>
    <xf numFmtId="0" fontId="4" fillId="17" borderId="124" xfId="1" applyFont="1" applyFill="1" applyBorder="1" applyAlignment="1">
      <alignment horizontal="center" vertical="center" wrapText="1"/>
    </xf>
    <xf numFmtId="166" fontId="3" fillId="8" borderId="81" xfId="1" applyNumberFormat="1" applyFill="1" applyBorder="1"/>
    <xf numFmtId="166" fontId="3" fillId="8" borderId="125" xfId="1" applyNumberFormat="1" applyFill="1" applyBorder="1" applyAlignment="1">
      <alignment wrapText="1"/>
    </xf>
    <xf numFmtId="166" fontId="3" fillId="8" borderId="126" xfId="1" applyNumberFormat="1" applyFill="1" applyBorder="1" applyAlignment="1">
      <alignment wrapText="1"/>
    </xf>
    <xf numFmtId="166" fontId="3" fillId="8" borderId="125" xfId="1" applyNumberFormat="1" applyFill="1" applyBorder="1"/>
    <xf numFmtId="166" fontId="3" fillId="8" borderId="126" xfId="1" applyNumberFormat="1" applyFill="1" applyBorder="1"/>
    <xf numFmtId="0" fontId="4" fillId="17" borderId="48" xfId="1" applyFont="1" applyFill="1" applyBorder="1" applyAlignment="1">
      <alignment horizontal="center" vertical="center" wrapText="1"/>
    </xf>
    <xf numFmtId="166" fontId="3" fillId="8" borderId="127" xfId="1" applyNumberFormat="1" applyFill="1" applyBorder="1"/>
    <xf numFmtId="166" fontId="3" fillId="8" borderId="68" xfId="1" applyNumberFormat="1" applyFill="1" applyBorder="1" applyAlignment="1">
      <alignment wrapText="1"/>
    </xf>
    <xf numFmtId="166" fontId="3" fillId="8" borderId="68" xfId="1" applyNumberFormat="1" applyFill="1" applyBorder="1"/>
    <xf numFmtId="0" fontId="3" fillId="8" borderId="68" xfId="1" applyFill="1" applyBorder="1" applyAlignment="1">
      <alignment horizontal="left"/>
    </xf>
    <xf numFmtId="0" fontId="3" fillId="8" borderId="128" xfId="1" applyFill="1" applyBorder="1" applyAlignment="1">
      <alignment horizontal="left"/>
    </xf>
    <xf numFmtId="0" fontId="3" fillId="8" borderId="129" xfId="1" applyFill="1" applyBorder="1" applyAlignment="1">
      <alignment horizontal="left"/>
    </xf>
    <xf numFmtId="0" fontId="54" fillId="19" borderId="49" xfId="1" applyFont="1" applyFill="1" applyBorder="1" applyAlignment="1">
      <alignment horizontal="left" vertical="center"/>
    </xf>
    <xf numFmtId="0" fontId="44" fillId="17" borderId="4" xfId="1" applyFont="1" applyFill="1" applyBorder="1" applyAlignment="1">
      <alignment vertical="center"/>
    </xf>
    <xf numFmtId="0" fontId="3" fillId="8" borderId="59" xfId="1" applyFill="1" applyBorder="1" applyAlignment="1">
      <alignment horizontal="center" vertical="center"/>
    </xf>
    <xf numFmtId="0" fontId="3" fillId="8" borderId="28" xfId="1" applyFill="1" applyBorder="1" applyAlignment="1">
      <alignment horizontal="center" vertical="center"/>
    </xf>
    <xf numFmtId="0" fontId="3" fillId="8" borderId="62" xfId="1" applyFill="1" applyBorder="1" applyAlignment="1">
      <alignment horizontal="center" vertical="center"/>
    </xf>
    <xf numFmtId="0" fontId="3" fillId="8" borderId="34" xfId="1" applyFill="1" applyBorder="1" applyAlignment="1">
      <alignment horizontal="center" vertical="center"/>
    </xf>
    <xf numFmtId="0" fontId="62" fillId="0" borderId="0" xfId="0" applyFont="1"/>
    <xf numFmtId="0" fontId="37" fillId="10" borderId="4" xfId="0" applyFont="1" applyFill="1" applyBorder="1" applyAlignment="1">
      <alignment horizontal="left" vertical="center"/>
    </xf>
    <xf numFmtId="0" fontId="5" fillId="0" borderId="99" xfId="0" applyFont="1" applyBorder="1" applyAlignment="1">
      <alignment vertical="center" wrapText="1"/>
    </xf>
    <xf numFmtId="0" fontId="5" fillId="0" borderId="56" xfId="0" applyFont="1" applyBorder="1" applyAlignment="1">
      <alignment vertical="center" wrapText="1"/>
    </xf>
    <xf numFmtId="0" fontId="5" fillId="0" borderId="54" xfId="0" applyFont="1" applyBorder="1" applyAlignment="1">
      <alignment vertical="center" wrapText="1"/>
    </xf>
    <xf numFmtId="0" fontId="3" fillId="8" borderId="130" xfId="1" applyFill="1" applyBorder="1" applyAlignment="1">
      <alignment horizontal="left" vertical="center" wrapText="1"/>
    </xf>
    <xf numFmtId="0" fontId="3" fillId="8" borderId="131" xfId="1" applyFill="1" applyBorder="1" applyAlignment="1">
      <alignment horizontal="left" vertical="center" wrapText="1"/>
    </xf>
    <xf numFmtId="0" fontId="4" fillId="8" borderId="132" xfId="1" applyFont="1" applyFill="1" applyBorder="1" applyAlignment="1">
      <alignment horizontal="left" vertical="top" wrapText="1"/>
    </xf>
    <xf numFmtId="0" fontId="4" fillId="8" borderId="133" xfId="1" applyFont="1" applyFill="1" applyBorder="1" applyAlignment="1">
      <alignment horizontal="left" vertical="top" wrapText="1"/>
    </xf>
    <xf numFmtId="0" fontId="66" fillId="25" borderId="111" xfId="0" applyFont="1" applyFill="1" applyBorder="1" applyAlignment="1">
      <alignment horizontal="center" vertical="center"/>
    </xf>
    <xf numFmtId="0" fontId="67" fillId="25" borderId="106" xfId="1" applyFont="1" applyFill="1" applyBorder="1" applyAlignment="1">
      <alignment horizontal="center" vertical="center" wrapText="1"/>
    </xf>
    <xf numFmtId="0" fontId="67" fillId="25" borderId="106" xfId="1" applyFont="1" applyFill="1" applyBorder="1" applyAlignment="1">
      <alignment horizontal="left" vertical="center" wrapText="1"/>
    </xf>
    <xf numFmtId="0" fontId="67" fillId="25" borderId="135" xfId="1" applyFont="1" applyFill="1" applyBorder="1" applyAlignment="1">
      <alignment horizontal="left" vertical="top" wrapText="1"/>
    </xf>
    <xf numFmtId="0" fontId="3" fillId="8" borderId="133" xfId="1" applyFill="1" applyBorder="1" applyAlignment="1">
      <alignment horizontal="left" vertical="top" wrapText="1"/>
    </xf>
    <xf numFmtId="0" fontId="3" fillId="8" borderId="137" xfId="1" applyFill="1" applyBorder="1" applyAlignment="1">
      <alignment horizontal="left" vertical="top" wrapText="1"/>
    </xf>
    <xf numFmtId="0" fontId="4" fillId="8" borderId="102" xfId="1" applyFont="1" applyFill="1" applyBorder="1" applyAlignment="1">
      <alignment horizontal="left" vertical="top" wrapText="1"/>
    </xf>
    <xf numFmtId="0" fontId="4" fillId="8" borderId="136" xfId="1" applyFont="1" applyFill="1" applyBorder="1" applyAlignment="1">
      <alignment horizontal="left" vertical="top" wrapText="1"/>
    </xf>
    <xf numFmtId="0" fontId="4" fillId="8" borderId="139" xfId="1" applyFont="1" applyFill="1" applyBorder="1" applyAlignment="1">
      <alignment horizontal="left" vertical="top" wrapText="1"/>
    </xf>
    <xf numFmtId="0" fontId="4" fillId="8" borderId="140" xfId="1" applyFont="1" applyFill="1" applyBorder="1" applyAlignment="1">
      <alignment horizontal="left" vertical="top" wrapText="1"/>
    </xf>
    <xf numFmtId="0" fontId="4" fillId="8" borderId="77" xfId="1" applyFont="1" applyFill="1" applyBorder="1" applyAlignment="1">
      <alignment horizontal="left" vertical="top" wrapText="1"/>
    </xf>
    <xf numFmtId="0" fontId="0" fillId="24" borderId="25" xfId="0" applyFill="1" applyBorder="1" applyAlignment="1">
      <alignment vertical="top" wrapText="1"/>
    </xf>
    <xf numFmtId="0" fontId="0" fillId="24" borderId="25" xfId="0" applyFill="1" applyBorder="1" applyAlignment="1">
      <alignment wrapText="1"/>
    </xf>
    <xf numFmtId="0" fontId="0" fillId="24" borderId="25" xfId="0" applyFill="1" applyBorder="1" applyAlignment="1">
      <alignment vertical="top"/>
    </xf>
    <xf numFmtId="0" fontId="0" fillId="24" borderId="142" xfId="0" applyFill="1" applyBorder="1" applyAlignment="1">
      <alignment vertical="top"/>
    </xf>
    <xf numFmtId="0" fontId="70" fillId="25" borderId="112" xfId="0" applyFont="1" applyFill="1" applyBorder="1" applyAlignment="1">
      <alignment horizontal="left" vertical="center" wrapText="1"/>
    </xf>
    <xf numFmtId="0" fontId="71" fillId="25" borderId="118" xfId="0" applyFont="1" applyFill="1" applyBorder="1" applyAlignment="1">
      <alignment horizontal="center" vertical="center"/>
    </xf>
    <xf numFmtId="0" fontId="70" fillId="25" borderId="119" xfId="0" applyFont="1" applyFill="1" applyBorder="1" applyAlignment="1">
      <alignment horizontal="left" vertical="center" wrapText="1"/>
    </xf>
    <xf numFmtId="0" fontId="72" fillId="25" borderId="120" xfId="1" applyFont="1" applyFill="1" applyBorder="1" applyAlignment="1">
      <alignment horizontal="left" vertical="center" wrapText="1"/>
    </xf>
    <xf numFmtId="0" fontId="72" fillId="25" borderId="109" xfId="1" applyFont="1" applyFill="1" applyBorder="1" applyAlignment="1">
      <alignment horizontal="center" vertical="center" wrapText="1"/>
    </xf>
    <xf numFmtId="0" fontId="72" fillId="25" borderId="109" xfId="1" applyFont="1" applyFill="1" applyBorder="1" applyAlignment="1">
      <alignment horizontal="left" vertical="center" wrapText="1"/>
    </xf>
    <xf numFmtId="0" fontId="72" fillId="25" borderId="138" xfId="1" applyFont="1" applyFill="1" applyBorder="1" applyAlignment="1">
      <alignment horizontal="left" vertical="top" wrapText="1"/>
    </xf>
    <xf numFmtId="0" fontId="14" fillId="24" borderId="25" xfId="0" applyFont="1" applyFill="1" applyBorder="1" applyAlignment="1">
      <alignment vertical="top" wrapText="1"/>
    </xf>
    <xf numFmtId="0" fontId="14" fillId="0" borderId="0" xfId="0" applyFont="1" applyAlignment="1">
      <alignment vertical="top"/>
    </xf>
    <xf numFmtId="0" fontId="71" fillId="25" borderId="118" xfId="0" applyFont="1" applyFill="1" applyBorder="1" applyAlignment="1">
      <alignment horizontal="center" vertical="center" wrapText="1"/>
    </xf>
    <xf numFmtId="0" fontId="73" fillId="25" borderId="120" xfId="1" applyFont="1" applyFill="1" applyBorder="1" applyAlignment="1">
      <alignment horizontal="left" vertical="center" wrapText="1"/>
    </xf>
    <xf numFmtId="0" fontId="73" fillId="25" borderId="109" xfId="1" applyFont="1" applyFill="1" applyBorder="1" applyAlignment="1">
      <alignment horizontal="left" vertical="center" wrapText="1"/>
    </xf>
    <xf numFmtId="0" fontId="74" fillId="25" borderId="116" xfId="0" applyFont="1" applyFill="1" applyBorder="1" applyAlignment="1">
      <alignment horizontal="center" vertical="center" wrapText="1"/>
    </xf>
    <xf numFmtId="0" fontId="14" fillId="24" borderId="25" xfId="0" applyFont="1" applyFill="1" applyBorder="1" applyAlignment="1">
      <alignment vertical="top"/>
    </xf>
    <xf numFmtId="0" fontId="3" fillId="0" borderId="145" xfId="1" applyBorder="1"/>
    <xf numFmtId="0" fontId="3" fillId="8" borderId="125" xfId="1" applyFill="1" applyBorder="1" applyAlignment="1">
      <alignment horizontal="left"/>
    </xf>
    <xf numFmtId="166" fontId="3" fillId="17" borderId="145" xfId="1" applyNumberFormat="1" applyFill="1" applyBorder="1"/>
    <xf numFmtId="166" fontId="3" fillId="17" borderId="148" xfId="1" applyNumberFormat="1" applyFill="1" applyBorder="1"/>
    <xf numFmtId="166" fontId="3" fillId="8" borderId="125" xfId="1" applyNumberFormat="1" applyFill="1" applyBorder="1" applyAlignment="1">
      <alignment horizontal="left" wrapText="1"/>
    </xf>
    <xf numFmtId="166" fontId="4" fillId="9" borderId="149" xfId="1" applyNumberFormat="1" applyFont="1" applyFill="1" applyBorder="1" applyAlignment="1">
      <alignment wrapText="1"/>
    </xf>
    <xf numFmtId="166" fontId="3" fillId="0" borderId="145" xfId="1" applyNumberFormat="1" applyBorder="1"/>
    <xf numFmtId="166" fontId="34" fillId="17" borderId="123" xfId="1" applyNumberFormat="1" applyFont="1" applyFill="1" applyBorder="1" applyAlignment="1">
      <alignment wrapText="1"/>
    </xf>
    <xf numFmtId="166" fontId="4" fillId="9" borderId="150" xfId="1" applyNumberFormat="1" applyFont="1" applyFill="1" applyBorder="1" applyAlignment="1">
      <alignment wrapText="1"/>
    </xf>
    <xf numFmtId="166" fontId="4" fillId="9" borderId="151" xfId="1" applyNumberFormat="1" applyFont="1" applyFill="1" applyBorder="1" applyAlignment="1">
      <alignment wrapText="1"/>
    </xf>
    <xf numFmtId="166" fontId="3" fillId="17" borderId="9" xfId="1" applyNumberFormat="1" applyFill="1" applyBorder="1"/>
    <xf numFmtId="166" fontId="3" fillId="8" borderId="68" xfId="1" applyNumberFormat="1" applyFill="1" applyBorder="1" applyAlignment="1">
      <alignment horizontal="left" wrapText="1"/>
    </xf>
    <xf numFmtId="166" fontId="4" fillId="9" borderId="143" xfId="1" applyNumberFormat="1" applyFont="1" applyFill="1" applyBorder="1" applyAlignment="1">
      <alignment wrapText="1"/>
    </xf>
    <xf numFmtId="166" fontId="34" fillId="17" borderId="139" xfId="1" applyNumberFormat="1" applyFont="1" applyFill="1" applyBorder="1" applyAlignment="1">
      <alignment wrapText="1"/>
    </xf>
    <xf numFmtId="0" fontId="80" fillId="0" borderId="1" xfId="0" applyFont="1" applyBorder="1"/>
    <xf numFmtId="0" fontId="81" fillId="0" borderId="1" xfId="0" applyFont="1" applyBorder="1"/>
    <xf numFmtId="0" fontId="0" fillId="0" borderId="1" xfId="0" applyBorder="1"/>
    <xf numFmtId="0" fontId="5" fillId="0" borderId="20"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1" applyBorder="1" applyAlignment="1">
      <alignment horizontal="center"/>
    </xf>
    <xf numFmtId="9" fontId="0" fillId="21" borderId="1" xfId="2" applyFont="1" applyFill="1" applyBorder="1" applyAlignment="1">
      <alignment horizontal="center"/>
    </xf>
    <xf numFmtId="0" fontId="3" fillId="0" borderId="71" xfId="1" applyBorder="1"/>
    <xf numFmtId="0" fontId="3" fillId="0" borderId="84" xfId="1" applyBorder="1"/>
    <xf numFmtId="0" fontId="4" fillId="0" borderId="116" xfId="1" applyFont="1" applyBorder="1" applyAlignment="1">
      <alignment horizontal="center"/>
    </xf>
    <xf numFmtId="0" fontId="15" fillId="0" borderId="152" xfId="0" applyFont="1" applyBorder="1" applyAlignment="1">
      <alignment horizontal="center"/>
    </xf>
    <xf numFmtId="0" fontId="15" fillId="0" borderId="153" xfId="0" applyFont="1" applyBorder="1" applyAlignment="1">
      <alignment horizontal="center"/>
    </xf>
    <xf numFmtId="0" fontId="3" fillId="0" borderId="121" xfId="1" applyBorder="1"/>
    <xf numFmtId="0" fontId="3" fillId="0" borderId="154" xfId="1" applyBorder="1"/>
    <xf numFmtId="0" fontId="55" fillId="0" borderId="11" xfId="0" applyFont="1" applyBorder="1" applyAlignment="1">
      <alignment wrapText="1"/>
    </xf>
    <xf numFmtId="0" fontId="4" fillId="0" borderId="152" xfId="1" applyFont="1" applyBorder="1" applyAlignment="1">
      <alignment horizontal="center"/>
    </xf>
    <xf numFmtId="0" fontId="17" fillId="17" borderId="122" xfId="0" applyFont="1" applyFill="1" applyBorder="1" applyAlignment="1">
      <alignment horizontal="left" vertical="center" wrapText="1"/>
    </xf>
    <xf numFmtId="0" fontId="3" fillId="0" borderId="104" xfId="1" applyBorder="1"/>
    <xf numFmtId="9" fontId="3" fillId="8" borderId="10" xfId="1" applyNumberFormat="1" applyFill="1" applyBorder="1" applyAlignment="1">
      <alignment wrapText="1"/>
    </xf>
    <xf numFmtId="168" fontId="3" fillId="8" borderId="10" xfId="1" applyNumberFormat="1" applyFill="1" applyBorder="1" applyAlignment="1">
      <alignment wrapText="1"/>
    </xf>
    <xf numFmtId="44" fontId="3" fillId="21" borderId="155" xfId="1" applyNumberFormat="1" applyFill="1" applyBorder="1" applyAlignment="1">
      <alignment wrapText="1"/>
    </xf>
    <xf numFmtId="9" fontId="3" fillId="21" borderId="146" xfId="1" applyNumberFormat="1" applyFill="1" applyBorder="1" applyAlignment="1">
      <alignment wrapText="1"/>
    </xf>
    <xf numFmtId="168" fontId="3" fillId="8" borderId="156" xfId="1" applyNumberFormat="1" applyFill="1" applyBorder="1" applyAlignment="1">
      <alignment wrapText="1"/>
    </xf>
    <xf numFmtId="9" fontId="3" fillId="8" borderId="156" xfId="1" applyNumberFormat="1" applyFill="1" applyBorder="1" applyAlignment="1">
      <alignment wrapText="1"/>
    </xf>
    <xf numFmtId="0" fontId="63" fillId="23" borderId="109" xfId="1" applyFont="1" applyFill="1" applyBorder="1" applyAlignment="1">
      <alignment horizontal="center" vertical="center" wrapText="1"/>
    </xf>
    <xf numFmtId="0" fontId="54" fillId="19" borderId="0" xfId="1" applyFont="1" applyFill="1" applyAlignment="1">
      <alignment horizontal="left" vertical="center"/>
    </xf>
    <xf numFmtId="0" fontId="11" fillId="17" borderId="13" xfId="1" applyFont="1" applyFill="1" applyBorder="1" applyAlignment="1">
      <alignment vertical="center"/>
    </xf>
    <xf numFmtId="0" fontId="44" fillId="17" borderId="13" xfId="1" applyFont="1" applyFill="1" applyBorder="1" applyAlignment="1">
      <alignment vertical="center"/>
    </xf>
    <xf numFmtId="0" fontId="44" fillId="17" borderId="13" xfId="1" applyFont="1" applyFill="1" applyBorder="1" applyAlignment="1">
      <alignment vertical="center" wrapText="1"/>
    </xf>
    <xf numFmtId="0" fontId="54" fillId="19" borderId="32" xfId="1" applyFont="1" applyFill="1" applyBorder="1" applyAlignment="1">
      <alignment horizontal="left" vertical="center"/>
    </xf>
    <xf numFmtId="0" fontId="11" fillId="17" borderId="13" xfId="1" applyFont="1" applyFill="1" applyBorder="1" applyAlignment="1">
      <alignment vertical="center" wrapText="1"/>
    </xf>
    <xf numFmtId="0" fontId="70" fillId="25" borderId="147" xfId="0" applyFont="1" applyFill="1" applyBorder="1" applyAlignment="1">
      <alignment horizontal="left" vertical="center" wrapText="1"/>
    </xf>
    <xf numFmtId="0" fontId="59" fillId="0" borderId="77" xfId="0" applyFont="1" applyBorder="1" applyAlignment="1">
      <alignment horizontal="left" vertical="center" wrapText="1"/>
    </xf>
    <xf numFmtId="0" fontId="59" fillId="0" borderId="85" xfId="0" applyFont="1" applyBorder="1" applyAlignment="1">
      <alignment horizontal="left" vertical="center" wrapText="1"/>
    </xf>
    <xf numFmtId="168" fontId="4" fillId="12" borderId="69" xfId="1" applyNumberFormat="1" applyFont="1" applyFill="1" applyBorder="1" applyAlignment="1">
      <alignment horizontal="left" vertical="center" wrapText="1"/>
    </xf>
    <xf numFmtId="0" fontId="59" fillId="0" borderId="140" xfId="0" applyFont="1" applyBorder="1" applyAlignment="1">
      <alignment horizontal="left" vertical="center" wrapText="1"/>
    </xf>
    <xf numFmtId="0" fontId="70" fillId="25" borderId="0" xfId="0" applyFont="1" applyFill="1" applyAlignment="1">
      <alignment horizontal="left" vertical="center" wrapText="1"/>
    </xf>
    <xf numFmtId="0" fontId="70" fillId="25" borderId="71" xfId="0" applyFont="1" applyFill="1" applyBorder="1" applyAlignment="1">
      <alignment horizontal="left" vertical="center" wrapText="1"/>
    </xf>
    <xf numFmtId="0" fontId="63" fillId="23" borderId="135" xfId="1" applyFont="1" applyFill="1" applyBorder="1" applyAlignment="1">
      <alignment horizontal="center" vertical="center" wrapText="1"/>
    </xf>
    <xf numFmtId="0" fontId="83" fillId="0" borderId="0" xfId="0" applyFont="1" applyAlignment="1">
      <alignment wrapText="1"/>
    </xf>
    <xf numFmtId="0" fontId="84" fillId="0" borderId="0" xfId="0" applyFont="1" applyAlignment="1">
      <alignment wrapText="1"/>
    </xf>
    <xf numFmtId="0" fontId="1" fillId="0" borderId="0" xfId="0" applyFont="1"/>
    <xf numFmtId="0" fontId="1" fillId="0" borderId="0" xfId="0" applyFont="1" applyAlignment="1">
      <alignment horizontal="left"/>
    </xf>
    <xf numFmtId="0" fontId="1" fillId="0" borderId="0" xfId="0" applyFont="1" applyAlignment="1">
      <alignment wrapText="1"/>
    </xf>
    <xf numFmtId="0" fontId="11" fillId="17" borderId="7" xfId="1" applyFont="1" applyFill="1" applyBorder="1" applyAlignment="1">
      <alignment horizontal="left" vertical="center" wrapText="1"/>
    </xf>
    <xf numFmtId="0" fontId="4" fillId="17" borderId="31" xfId="1" applyFont="1" applyFill="1" applyBorder="1" applyAlignment="1">
      <alignment horizontal="left" vertical="center" wrapText="1"/>
    </xf>
    <xf numFmtId="0" fontId="54" fillId="19" borderId="0" xfId="1" applyFont="1" applyFill="1" applyAlignment="1">
      <alignment vertical="center" wrapText="1"/>
    </xf>
    <xf numFmtId="0" fontId="53" fillId="19" borderId="0" xfId="1" applyFont="1" applyFill="1" applyAlignment="1">
      <alignment vertical="center" wrapText="1"/>
    </xf>
    <xf numFmtId="0" fontId="63" fillId="23" borderId="71" xfId="1"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91" fillId="17" borderId="7" xfId="1" applyFont="1" applyFill="1" applyBorder="1" applyAlignment="1">
      <alignment vertical="center" wrapText="1"/>
    </xf>
    <xf numFmtId="0" fontId="15" fillId="0" borderId="1" xfId="0" applyFont="1" applyBorder="1"/>
    <xf numFmtId="0" fontId="15" fillId="0" borderId="52" xfId="0" applyFont="1" applyBorder="1"/>
    <xf numFmtId="0" fontId="3" fillId="17" borderId="160" xfId="1" applyFill="1" applyBorder="1"/>
    <xf numFmtId="0" fontId="0" fillId="0" borderId="160" xfId="0" applyBorder="1"/>
    <xf numFmtId="0" fontId="4" fillId="0" borderId="0" xfId="1" applyFont="1" applyBorder="1" applyAlignment="1">
      <alignment horizontal="center"/>
    </xf>
    <xf numFmtId="0" fontId="3" fillId="0" borderId="0" xfId="1" applyBorder="1"/>
    <xf numFmtId="0" fontId="14" fillId="0" borderId="12"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29" xfId="0" applyFont="1" applyBorder="1" applyAlignment="1">
      <alignment horizontal="center" vertical="center"/>
    </xf>
    <xf numFmtId="0" fontId="14" fillId="0" borderId="11" xfId="0" applyFont="1" applyBorder="1" applyAlignment="1">
      <alignment horizontal="center" vertical="center"/>
    </xf>
    <xf numFmtId="0" fontId="14" fillId="0" borderId="34" xfId="0" applyFont="1" applyBorder="1" applyAlignment="1">
      <alignment horizontal="center" vertical="center"/>
    </xf>
    <xf numFmtId="0" fontId="0" fillId="0" borderId="12"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29" xfId="0" applyBorder="1" applyAlignment="1">
      <alignment horizontal="left" vertical="center" wrapText="1"/>
    </xf>
    <xf numFmtId="0" fontId="0" fillId="0" borderId="11" xfId="0" applyBorder="1" applyAlignment="1">
      <alignment horizontal="left" vertical="center" wrapText="1"/>
    </xf>
    <xf numFmtId="0" fontId="0" fillId="0" borderId="34" xfId="0" applyBorder="1" applyAlignment="1">
      <alignment horizontal="left" vertical="center" wrapText="1"/>
    </xf>
    <xf numFmtId="0" fontId="35" fillId="10" borderId="12" xfId="1" applyFont="1" applyFill="1" applyBorder="1" applyAlignment="1">
      <alignment horizontal="center" vertical="center"/>
    </xf>
    <xf numFmtId="0" fontId="35" fillId="10" borderId="32" xfId="1" applyFont="1" applyFill="1" applyBorder="1" applyAlignment="1">
      <alignment horizontal="center" vertical="center"/>
    </xf>
    <xf numFmtId="0" fontId="35" fillId="10" borderId="33" xfId="1" applyFont="1" applyFill="1" applyBorder="1" applyAlignment="1">
      <alignment horizontal="center" vertical="center"/>
    </xf>
    <xf numFmtId="0" fontId="35" fillId="10" borderId="48" xfId="1" applyFont="1" applyFill="1" applyBorder="1" applyAlignment="1">
      <alignment horizontal="center" vertical="center"/>
    </xf>
    <xf numFmtId="0" fontId="35" fillId="10" borderId="0" xfId="1" applyFont="1" applyFill="1" applyAlignment="1">
      <alignment horizontal="center" vertical="center"/>
    </xf>
    <xf numFmtId="0" fontId="35" fillId="10" borderId="62" xfId="1" applyFont="1" applyFill="1" applyBorder="1" applyAlignment="1">
      <alignment horizontal="center" vertical="center"/>
    </xf>
    <xf numFmtId="0" fontId="35" fillId="10" borderId="29" xfId="1" applyFont="1" applyFill="1" applyBorder="1" applyAlignment="1">
      <alignment horizontal="center" vertical="center"/>
    </xf>
    <xf numFmtId="0" fontId="35" fillId="10" borderId="11" xfId="1" applyFont="1" applyFill="1" applyBorder="1" applyAlignment="1">
      <alignment horizontal="center" vertical="center"/>
    </xf>
    <xf numFmtId="0" fontId="35" fillId="10" borderId="34" xfId="1" applyFont="1" applyFill="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31" xfId="0" applyFont="1" applyBorder="1" applyAlignment="1">
      <alignment horizontal="center" vertical="center"/>
    </xf>
    <xf numFmtId="0" fontId="39" fillId="0" borderId="13" xfId="0" applyFont="1" applyBorder="1" applyAlignment="1">
      <alignment horizontal="left" vertical="center" wrapText="1"/>
    </xf>
    <xf numFmtId="0" fontId="39" fillId="0" borderId="14" xfId="0" applyFont="1" applyBorder="1" applyAlignment="1">
      <alignment horizontal="left" vertical="center" wrapText="1"/>
    </xf>
    <xf numFmtId="0" fontId="39" fillId="0" borderId="31" xfId="0" applyFont="1" applyBorder="1" applyAlignment="1">
      <alignment horizontal="left" vertical="center" wrapText="1"/>
    </xf>
    <xf numFmtId="0" fontId="4" fillId="0" borderId="0" xfId="1" applyFont="1" applyAlignment="1">
      <alignment horizontal="center" vertical="center" wrapText="1"/>
    </xf>
    <xf numFmtId="0" fontId="0" fillId="0" borderId="0" xfId="0" applyAlignment="1">
      <alignment horizontal="center" vertical="center" wrapText="1"/>
    </xf>
    <xf numFmtId="0" fontId="4" fillId="17" borderId="0" xfId="1" applyFont="1" applyFill="1" applyAlignment="1">
      <alignment horizontal="center" vertical="top" wrapText="1"/>
    </xf>
    <xf numFmtId="0" fontId="54" fillId="19" borderId="13" xfId="1" applyFont="1" applyFill="1" applyBorder="1" applyAlignment="1">
      <alignment horizontal="left" vertical="center"/>
    </xf>
    <xf numFmtId="0" fontId="0" fillId="0" borderId="14" xfId="0" applyBorder="1" applyAlignment="1">
      <alignment vertical="center"/>
    </xf>
    <xf numFmtId="0" fontId="0" fillId="0" borderId="31" xfId="0" applyBorder="1" applyAlignment="1">
      <alignment vertical="center"/>
    </xf>
    <xf numFmtId="0" fontId="32" fillId="0" borderId="0" xfId="1" applyFont="1" applyAlignment="1">
      <alignment horizontal="center" vertical="top" wrapText="1"/>
    </xf>
    <xf numFmtId="0" fontId="47" fillId="22" borderId="4" xfId="1" applyFont="1" applyFill="1" applyBorder="1" applyAlignment="1">
      <alignment horizontal="left" vertical="center" wrapText="1"/>
    </xf>
    <xf numFmtId="0" fontId="47" fillId="22" borderId="5" xfId="1" applyFont="1" applyFill="1" applyBorder="1" applyAlignment="1">
      <alignment horizontal="left" vertical="center" wrapText="1"/>
    </xf>
    <xf numFmtId="0" fontId="47" fillId="22" borderId="6" xfId="1" applyFont="1" applyFill="1" applyBorder="1" applyAlignment="1">
      <alignment horizontal="left" vertical="center" wrapText="1"/>
    </xf>
    <xf numFmtId="0" fontId="4" fillId="8" borderId="4" xfId="1" applyFont="1" applyFill="1" applyBorder="1" applyAlignment="1">
      <alignment horizontal="center" vertical="center" wrapText="1"/>
    </xf>
    <xf numFmtId="0" fontId="4" fillId="8" borderId="5"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54" fillId="19" borderId="29" xfId="1" applyFont="1" applyFill="1" applyBorder="1" applyAlignment="1">
      <alignment horizontal="left" vertical="center"/>
    </xf>
    <xf numFmtId="0" fontId="0" fillId="0" borderId="11" xfId="0" applyBorder="1" applyAlignment="1"/>
    <xf numFmtId="0" fontId="54" fillId="19" borderId="13" xfId="1" applyFont="1" applyFill="1" applyBorder="1" applyAlignment="1">
      <alignment horizontal="left" vertical="top"/>
    </xf>
    <xf numFmtId="0" fontId="0" fillId="0" borderId="14" xfId="0" applyBorder="1" applyAlignment="1">
      <alignment vertical="top"/>
    </xf>
    <xf numFmtId="0" fontId="0" fillId="0" borderId="31" xfId="0" applyBorder="1" applyAlignment="1">
      <alignment vertical="top"/>
    </xf>
    <xf numFmtId="0" fontId="51" fillId="0" borderId="12" xfId="1" applyFont="1" applyBorder="1" applyAlignment="1">
      <alignment horizontal="left" vertical="center" wrapText="1"/>
    </xf>
    <xf numFmtId="0" fontId="0" fillId="0" borderId="32" xfId="0" applyBorder="1" applyAlignment="1">
      <alignment vertical="center"/>
    </xf>
    <xf numFmtId="0" fontId="0" fillId="0" borderId="33" xfId="0" applyBorder="1" applyAlignment="1">
      <alignment vertical="center"/>
    </xf>
    <xf numFmtId="0" fontId="38" fillId="8" borderId="13" xfId="1" applyFont="1" applyFill="1" applyBorder="1" applyAlignment="1">
      <alignment horizontal="center" vertical="top" wrapText="1"/>
    </xf>
    <xf numFmtId="0" fontId="38" fillId="8" borderId="31" xfId="1" applyFont="1" applyFill="1" applyBorder="1" applyAlignment="1">
      <alignment horizontal="center" vertical="top" wrapText="1"/>
    </xf>
    <xf numFmtId="167" fontId="3" fillId="21" borderId="71" xfId="1" applyNumberFormat="1" applyFill="1" applyBorder="1" applyAlignment="1"/>
    <xf numFmtId="167" fontId="3" fillId="21" borderId="77" xfId="1" applyNumberFormat="1" applyFill="1" applyBorder="1" applyAlignment="1"/>
    <xf numFmtId="167" fontId="3" fillId="21" borderId="86" xfId="1" applyNumberFormat="1" applyFill="1" applyBorder="1" applyAlignment="1"/>
    <xf numFmtId="0" fontId="4" fillId="17" borderId="36" xfId="1" applyFont="1" applyFill="1" applyBorder="1" applyAlignment="1">
      <alignment horizontal="center" vertical="center" wrapText="1"/>
    </xf>
    <xf numFmtId="0" fontId="4" fillId="17" borderId="53" xfId="1" applyFont="1" applyFill="1" applyBorder="1" applyAlignment="1">
      <alignment horizontal="center" vertical="center" wrapText="1"/>
    </xf>
    <xf numFmtId="0" fontId="3" fillId="17" borderId="96" xfId="1" applyFill="1" applyBorder="1" applyAlignment="1">
      <alignment horizontal="left" vertical="top" wrapText="1"/>
    </xf>
    <xf numFmtId="0" fontId="3" fillId="17" borderId="93" xfId="1" applyFill="1" applyBorder="1" applyAlignment="1">
      <alignment horizontal="left" vertical="top" wrapText="1"/>
    </xf>
    <xf numFmtId="0" fontId="3" fillId="17" borderId="97" xfId="1" applyFill="1" applyBorder="1" applyAlignment="1">
      <alignment horizontal="left" vertical="top" wrapText="1"/>
    </xf>
    <xf numFmtId="167" fontId="3" fillId="21" borderId="75" xfId="1" applyNumberFormat="1" applyFill="1" applyBorder="1" applyAlignment="1"/>
    <xf numFmtId="0" fontId="4" fillId="17" borderId="13" xfId="1" applyFont="1" applyFill="1" applyBorder="1" applyAlignment="1">
      <alignment horizontal="center" vertical="center" wrapText="1"/>
    </xf>
    <xf numFmtId="0" fontId="4" fillId="17" borderId="7" xfId="1" applyFont="1" applyFill="1" applyBorder="1" applyAlignment="1">
      <alignment horizontal="center" vertical="center" wrapText="1"/>
    </xf>
    <xf numFmtId="0" fontId="4" fillId="0" borderId="13" xfId="1" applyFont="1" applyBorder="1" applyAlignment="1">
      <alignment horizontal="center"/>
    </xf>
    <xf numFmtId="0" fontId="4" fillId="0" borderId="31" xfId="1" applyFont="1" applyBorder="1" applyAlignment="1">
      <alignment horizontal="center"/>
    </xf>
    <xf numFmtId="0" fontId="3" fillId="8" borderId="7" xfId="1" applyFill="1" applyBorder="1" applyAlignment="1">
      <alignment horizontal="center"/>
    </xf>
    <xf numFmtId="0" fontId="3" fillId="8" borderId="63" xfId="1" applyFill="1" applyBorder="1" applyAlignment="1"/>
    <xf numFmtId="0" fontId="3" fillId="8" borderId="46" xfId="1" applyFill="1" applyBorder="1" applyAlignment="1"/>
    <xf numFmtId="0" fontId="3" fillId="8" borderId="13" xfId="1" applyFill="1" applyBorder="1" applyAlignment="1"/>
    <xf numFmtId="0" fontId="3" fillId="8" borderId="14" xfId="1" applyFill="1" applyBorder="1" applyAlignment="1"/>
    <xf numFmtId="0" fontId="9" fillId="17" borderId="14" xfId="1" applyFont="1" applyFill="1" applyBorder="1" applyAlignment="1">
      <alignment horizontal="center" vertical="center"/>
    </xf>
    <xf numFmtId="0" fontId="9" fillId="17" borderId="31" xfId="1" applyFont="1" applyFill="1" applyBorder="1" applyAlignment="1">
      <alignment horizontal="center" vertical="center"/>
    </xf>
    <xf numFmtId="0" fontId="0" fillId="8" borderId="41" xfId="0" applyFill="1" applyBorder="1" applyAlignment="1">
      <alignment vertical="center" wrapText="1"/>
    </xf>
    <xf numFmtId="0" fontId="0" fillId="8" borderId="37" xfId="0" applyFill="1" applyBorder="1" applyAlignment="1">
      <alignment vertical="center" wrapText="1"/>
    </xf>
    <xf numFmtId="0" fontId="61" fillId="0" borderId="11" xfId="0" applyFont="1" applyBorder="1" applyAlignment="1">
      <alignment horizontal="left" wrapText="1"/>
    </xf>
    <xf numFmtId="0" fontId="55" fillId="0" borderId="11" xfId="0" applyFont="1" applyBorder="1" applyAlignment="1">
      <alignment horizontal="left" wrapText="1"/>
    </xf>
    <xf numFmtId="167" fontId="3" fillId="21" borderId="88" xfId="1" applyNumberFormat="1" applyFill="1" applyBorder="1" applyAlignment="1"/>
    <xf numFmtId="167" fontId="3" fillId="21" borderId="74" xfId="1" applyNumberFormat="1" applyFill="1" applyBorder="1" applyAlignment="1"/>
    <xf numFmtId="167" fontId="3" fillId="21" borderId="89" xfId="1" applyNumberFormat="1" applyFill="1" applyBorder="1" applyAlignment="1"/>
    <xf numFmtId="167" fontId="3" fillId="21" borderId="98" xfId="1" applyNumberFormat="1" applyFill="1" applyBorder="1" applyAlignment="1"/>
    <xf numFmtId="167" fontId="3" fillId="21" borderId="79" xfId="1" applyNumberFormat="1" applyFill="1" applyBorder="1" applyAlignment="1"/>
    <xf numFmtId="167" fontId="3" fillId="21" borderId="84" xfId="1" applyNumberFormat="1" applyFill="1" applyBorder="1" applyAlignment="1"/>
    <xf numFmtId="167" fontId="3" fillId="21" borderId="85" xfId="1" applyNumberFormat="1" applyFill="1" applyBorder="1" applyAlignment="1"/>
    <xf numFmtId="0" fontId="61" fillId="0" borderId="0" xfId="0" applyFont="1" applyAlignment="1">
      <alignment horizontal="left" wrapText="1"/>
    </xf>
    <xf numFmtId="0" fontId="4" fillId="0" borderId="4" xfId="1" applyFont="1" applyBorder="1" applyAlignment="1">
      <alignment horizontal="center" vertical="center" wrapText="1"/>
    </xf>
    <xf numFmtId="0" fontId="9" fillId="0" borderId="4" xfId="1" applyFont="1" applyBorder="1" applyAlignment="1">
      <alignment horizontal="center" vertical="center"/>
    </xf>
    <xf numFmtId="0" fontId="9" fillId="0" borderId="4" xfId="1" applyFont="1" applyBorder="1" applyAlignment="1">
      <alignment horizontal="center" vertical="center" wrapText="1"/>
    </xf>
    <xf numFmtId="0" fontId="4" fillId="17" borderId="12" xfId="1" applyFont="1" applyFill="1" applyBorder="1" applyAlignment="1">
      <alignment horizontal="center" vertical="center" wrapText="1"/>
    </xf>
    <xf numFmtId="0" fontId="4" fillId="17" borderId="37" xfId="1" applyFont="1" applyFill="1" applyBorder="1" applyAlignment="1">
      <alignment horizontal="center" vertical="center"/>
    </xf>
    <xf numFmtId="0" fontId="4" fillId="17" borderId="29" xfId="1" applyFont="1" applyFill="1" applyBorder="1" applyAlignment="1">
      <alignment horizontal="center" vertical="center" wrapText="1"/>
    </xf>
    <xf numFmtId="0" fontId="4" fillId="0" borderId="73" xfId="1" applyFont="1" applyBorder="1" applyAlignment="1"/>
    <xf numFmtId="0" fontId="4" fillId="0" borderId="76" xfId="1" applyFont="1" applyBorder="1" applyAlignment="1"/>
    <xf numFmtId="0" fontId="4" fillId="0" borderId="80" xfId="1" applyFont="1" applyBorder="1" applyAlignment="1"/>
    <xf numFmtId="0" fontId="35" fillId="21" borderId="13" xfId="1" applyFont="1" applyFill="1" applyBorder="1" applyAlignment="1">
      <alignment vertical="top" wrapText="1"/>
    </xf>
    <xf numFmtId="16" fontId="35" fillId="21" borderId="13" xfId="1" applyNumberFormat="1" applyFont="1" applyFill="1" applyBorder="1" applyAlignment="1">
      <alignment vertical="top" wrapText="1"/>
    </xf>
    <xf numFmtId="0" fontId="35" fillId="21" borderId="14" xfId="1" applyFont="1" applyFill="1" applyBorder="1" applyAlignment="1">
      <alignment horizontal="center" vertical="top" wrapText="1"/>
    </xf>
    <xf numFmtId="0" fontId="9" fillId="17" borderId="13" xfId="1" applyFont="1" applyFill="1" applyBorder="1" applyAlignment="1">
      <alignment horizontal="center" vertical="center"/>
    </xf>
    <xf numFmtId="0" fontId="0" fillId="8" borderId="36" xfId="0" applyFill="1" applyBorder="1" applyAlignment="1">
      <alignment vertical="center" wrapText="1"/>
    </xf>
    <xf numFmtId="0" fontId="50" fillId="19" borderId="48" xfId="1" applyFont="1" applyFill="1" applyBorder="1" applyAlignment="1">
      <alignment horizontal="left" vertical="center"/>
    </xf>
    <xf numFmtId="0" fontId="50" fillId="19" borderId="0" xfId="1" applyFont="1" applyFill="1" applyAlignment="1">
      <alignment horizontal="left" vertical="center"/>
    </xf>
    <xf numFmtId="0" fontId="0" fillId="8" borderId="45" xfId="0" applyFill="1" applyBorder="1" applyAlignment="1">
      <alignment vertical="center" wrapText="1"/>
    </xf>
    <xf numFmtId="0" fontId="0" fillId="8" borderId="39" xfId="0" applyFill="1" applyBorder="1" applyAlignment="1">
      <alignment vertical="center" wrapText="1"/>
    </xf>
    <xf numFmtId="0" fontId="54" fillId="19" borderId="0" xfId="1" applyFont="1" applyFill="1" applyAlignment="1">
      <alignment horizontal="left" vertical="center" wrapText="1"/>
    </xf>
    <xf numFmtId="0" fontId="54" fillId="19" borderId="11" xfId="1" applyFont="1" applyFill="1" applyBorder="1" applyAlignment="1">
      <alignment horizontal="left" vertical="center" wrapText="1"/>
    </xf>
    <xf numFmtId="0" fontId="79" fillId="0" borderId="0" xfId="1" applyFont="1" applyAlignment="1">
      <alignment horizontal="left" wrapText="1"/>
    </xf>
    <xf numFmtId="0" fontId="51" fillId="0" borderId="0" xfId="1" applyFont="1" applyAlignment="1">
      <alignment horizontal="left" wrapText="1"/>
    </xf>
    <xf numFmtId="0" fontId="51" fillId="0" borderId="11" xfId="1" applyFont="1" applyBorder="1" applyAlignment="1">
      <alignment horizontal="left" wrapText="1"/>
    </xf>
    <xf numFmtId="0" fontId="2" fillId="0" borderId="1" xfId="1" applyFont="1" applyBorder="1" applyAlignment="1">
      <alignment wrapText="1"/>
    </xf>
    <xf numFmtId="0" fontId="3" fillId="0" borderId="1" xfId="1" applyBorder="1" applyAlignment="1">
      <alignment wrapText="1"/>
    </xf>
    <xf numFmtId="0" fontId="4" fillId="0" borderId="1" xfId="1" applyFont="1" applyBorder="1" applyAlignment="1">
      <alignment wrapText="1"/>
    </xf>
    <xf numFmtId="0" fontId="11" fillId="0" borderId="9" xfId="1" applyFont="1" applyBorder="1" applyAlignment="1">
      <alignment horizontal="left" vertical="center" wrapText="1"/>
    </xf>
    <xf numFmtId="0" fontId="11" fillId="0" borderId="8" xfId="1" applyFont="1" applyBorder="1" applyAlignment="1">
      <alignment horizontal="left" vertical="center" wrapText="1"/>
    </xf>
    <xf numFmtId="0" fontId="4" fillId="0" borderId="72" xfId="1" applyFont="1" applyBorder="1" applyAlignment="1"/>
    <xf numFmtId="0" fontId="4" fillId="0" borderId="78" xfId="1" applyFont="1" applyBorder="1" applyAlignment="1"/>
    <xf numFmtId="0" fontId="0" fillId="8" borderId="38" xfId="0" applyFill="1" applyBorder="1" applyAlignment="1">
      <alignment vertical="center" wrapText="1"/>
    </xf>
    <xf numFmtId="0" fontId="0" fillId="8" borderId="42" xfId="0" applyFill="1" applyBorder="1" applyAlignment="1">
      <alignment vertical="center" wrapText="1"/>
    </xf>
    <xf numFmtId="0" fontId="0" fillId="8" borderId="46" xfId="0" applyFill="1" applyBorder="1" applyAlignment="1">
      <alignment vertical="center" wrapText="1"/>
    </xf>
    <xf numFmtId="0" fontId="3" fillId="17" borderId="159" xfId="1" applyFill="1" applyBorder="1" applyAlignment="1">
      <alignment horizontal="left" vertical="top" wrapText="1"/>
    </xf>
    <xf numFmtId="0" fontId="3" fillId="17" borderId="130" xfId="1" applyFill="1" applyBorder="1" applyAlignment="1">
      <alignment horizontal="left" vertical="top" wrapText="1"/>
    </xf>
    <xf numFmtId="0" fontId="3" fillId="17" borderId="129" xfId="1" applyFill="1" applyBorder="1" applyAlignment="1">
      <alignment horizontal="left" vertical="top" wrapText="1"/>
    </xf>
    <xf numFmtId="0" fontId="15" fillId="27" borderId="0" xfId="0" applyFont="1" applyFill="1" applyAlignment="1">
      <alignment horizontal="center"/>
    </xf>
    <xf numFmtId="0" fontId="1" fillId="0" borderId="84" xfId="0" applyFont="1" applyBorder="1" applyAlignment="1">
      <alignment horizontal="center" vertical="center" wrapText="1"/>
    </xf>
    <xf numFmtId="0" fontId="1" fillId="0" borderId="158" xfId="0" applyFont="1" applyBorder="1" applyAlignment="1">
      <alignment horizontal="center" vertical="center" wrapText="1"/>
    </xf>
    <xf numFmtId="0" fontId="1" fillId="0" borderId="104" xfId="0" applyFont="1" applyBorder="1" applyAlignment="1">
      <alignment horizontal="center" vertical="center" wrapText="1"/>
    </xf>
    <xf numFmtId="0" fontId="35" fillId="21" borderId="7" xfId="1" applyFont="1" applyFill="1" applyBorder="1" applyAlignment="1">
      <alignment vertical="top" wrapText="1"/>
    </xf>
    <xf numFmtId="16" fontId="35" fillId="21" borderId="7" xfId="1" applyNumberFormat="1" applyFont="1" applyFill="1" applyBorder="1" applyAlignment="1">
      <alignment vertical="top" wrapText="1"/>
    </xf>
    <xf numFmtId="0" fontId="0" fillId="0" borderId="14" xfId="0" applyBorder="1" applyAlignment="1">
      <alignment wrapText="1"/>
    </xf>
    <xf numFmtId="0" fontId="0" fillId="0" borderId="31" xfId="0" applyBorder="1" applyAlignment="1">
      <alignment horizontal="center" vertical="top" wrapText="1"/>
    </xf>
    <xf numFmtId="0" fontId="40" fillId="0" borderId="1" xfId="0" applyFont="1" applyBorder="1" applyAlignment="1">
      <alignment wrapText="1"/>
    </xf>
    <xf numFmtId="0" fontId="69" fillId="26" borderId="143" xfId="1" applyFont="1" applyFill="1" applyBorder="1" applyAlignment="1">
      <alignment horizontal="center" vertical="center"/>
    </xf>
    <xf numFmtId="0" fontId="69" fillId="26" borderId="19" xfId="1" applyFont="1" applyFill="1" applyBorder="1" applyAlignment="1">
      <alignment horizontal="center" vertical="center"/>
    </xf>
    <xf numFmtId="0" fontId="26" fillId="23" borderId="157" xfId="1" applyFont="1" applyFill="1" applyBorder="1" applyAlignment="1">
      <alignment horizontal="center" vertical="center" wrapText="1"/>
    </xf>
    <xf numFmtId="0" fontId="26" fillId="23" borderId="107" xfId="1" applyFont="1" applyFill="1" applyBorder="1" applyAlignment="1">
      <alignment horizontal="center" vertical="center" wrapText="1"/>
    </xf>
    <xf numFmtId="0" fontId="38" fillId="12" borderId="13" xfId="1" applyFont="1" applyFill="1" applyBorder="1" applyAlignment="1">
      <alignment horizontal="center" vertical="top" wrapText="1"/>
    </xf>
    <xf numFmtId="0" fontId="38" fillId="12" borderId="7" xfId="1" applyFont="1" applyFill="1" applyBorder="1" applyAlignment="1">
      <alignment horizontal="center" vertical="top" wrapText="1"/>
    </xf>
    <xf numFmtId="0" fontId="75" fillId="25" borderId="144" xfId="0" applyFont="1" applyFill="1" applyBorder="1" applyAlignment="1">
      <alignment horizontal="left" vertical="center"/>
    </xf>
    <xf numFmtId="0" fontId="75" fillId="25" borderId="134" xfId="0" applyFont="1" applyFill="1" applyBorder="1" applyAlignment="1">
      <alignment horizontal="left" vertical="center"/>
    </xf>
    <xf numFmtId="0" fontId="0" fillId="0" borderId="37" xfId="0" applyBorder="1" applyAlignment="1">
      <alignment vertical="center"/>
    </xf>
    <xf numFmtId="0" fontId="0" fillId="0" borderId="37" xfId="0" applyBorder="1" applyAlignment="1"/>
    <xf numFmtId="0" fontId="0" fillId="0" borderId="117" xfId="0" applyBorder="1" applyAlignment="1"/>
    <xf numFmtId="0" fontId="15" fillId="24" borderId="141" xfId="0" applyFont="1" applyFill="1" applyBorder="1" applyAlignment="1">
      <alignment vertical="center" wrapText="1"/>
    </xf>
    <xf numFmtId="0" fontId="0" fillId="24" borderId="25" xfId="0" applyFill="1" applyBorder="1" applyAlignment="1">
      <alignment vertical="center" wrapText="1"/>
    </xf>
    <xf numFmtId="0" fontId="1" fillId="0" borderId="77" xfId="0" applyFont="1" applyBorder="1" applyAlignment="1">
      <alignment horizontal="left" vertical="center" wrapText="1"/>
    </xf>
    <xf numFmtId="0" fontId="0" fillId="0" borderId="113" xfId="0" applyBorder="1" applyAlignment="1">
      <alignment horizontal="center" vertical="center" wrapText="1"/>
    </xf>
    <xf numFmtId="0" fontId="0" fillId="0" borderId="115" xfId="0" applyBorder="1" applyAlignment="1">
      <alignment horizontal="center" vertical="center" wrapText="1"/>
    </xf>
    <xf numFmtId="0" fontId="0" fillId="0" borderId="122" xfId="0" applyBorder="1" applyAlignment="1">
      <alignment horizontal="center" vertical="center" wrapText="1"/>
    </xf>
    <xf numFmtId="0" fontId="68" fillId="0" borderId="134" xfId="1" applyFont="1" applyBorder="1" applyAlignment="1">
      <alignment horizontal="left" vertical="center" wrapText="1"/>
    </xf>
    <xf numFmtId="0" fontId="68" fillId="0" borderId="0" xfId="1" applyFont="1" applyAlignment="1">
      <alignment horizontal="left" vertical="center" wrapText="1"/>
    </xf>
    <xf numFmtId="0" fontId="10" fillId="0" borderId="134" xfId="0" applyFont="1" applyBorder="1" applyAlignment="1">
      <alignment horizontal="left" wrapText="1"/>
    </xf>
    <xf numFmtId="0" fontId="10" fillId="0" borderId="120" xfId="0" applyFont="1" applyBorder="1" applyAlignment="1">
      <alignment horizontal="left" wrapText="1"/>
    </xf>
    <xf numFmtId="0" fontId="0" fillId="0" borderId="121" xfId="0" applyBorder="1" applyAlignment="1">
      <alignment horizontal="center" vertical="center" wrapText="1"/>
    </xf>
    <xf numFmtId="0" fontId="15" fillId="0" borderId="105" xfId="0" applyFont="1" applyBorder="1" applyAlignment="1">
      <alignment horizontal="center" vertical="center"/>
    </xf>
    <xf numFmtId="0" fontId="15" fillId="0" borderId="108" xfId="0" applyFont="1" applyBorder="1" applyAlignment="1">
      <alignment horizontal="center" vertical="center"/>
    </xf>
    <xf numFmtId="0" fontId="26" fillId="23" borderId="135" xfId="1" applyFont="1" applyFill="1" applyBorder="1" applyAlignment="1">
      <alignment horizontal="center" vertical="center" wrapText="1"/>
    </xf>
    <xf numFmtId="0" fontId="26" fillId="23" borderId="136" xfId="1" applyFont="1" applyFill="1" applyBorder="1" applyAlignment="1">
      <alignment horizontal="center" vertical="center" wrapText="1"/>
    </xf>
    <xf numFmtId="0" fontId="1" fillId="0" borderId="84" xfId="0" applyFont="1" applyBorder="1" applyAlignment="1">
      <alignment horizontal="left" vertical="center" wrapText="1"/>
    </xf>
    <xf numFmtId="0" fontId="1" fillId="0" borderId="158" xfId="0" applyFont="1" applyBorder="1" applyAlignment="1">
      <alignment horizontal="left" vertical="center" wrapText="1"/>
    </xf>
    <xf numFmtId="0" fontId="1" fillId="0" borderId="104" xfId="0" applyFont="1" applyBorder="1" applyAlignment="1">
      <alignment horizontal="left" vertical="center" wrapText="1"/>
    </xf>
    <xf numFmtId="0" fontId="59" fillId="0" borderId="84" xfId="0" applyFont="1" applyBorder="1" applyAlignment="1">
      <alignment horizontal="left" vertical="center" wrapText="1"/>
    </xf>
    <xf numFmtId="0" fontId="87" fillId="0" borderId="84" xfId="0" applyFont="1" applyBorder="1" applyAlignment="1">
      <alignment horizontal="left" vertical="center" wrapText="1"/>
    </xf>
    <xf numFmtId="0" fontId="63" fillId="23" borderId="106" xfId="1" applyFont="1" applyFill="1" applyBorder="1" applyAlignment="1">
      <alignment horizontal="center" vertical="center" wrapText="1"/>
    </xf>
    <xf numFmtId="0" fontId="63" fillId="23" borderId="109" xfId="1" applyFont="1" applyFill="1" applyBorder="1" applyAlignment="1">
      <alignment horizontal="center" vertical="center" wrapText="1"/>
    </xf>
    <xf numFmtId="0" fontId="15" fillId="0" borderId="36" xfId="0" applyFont="1" applyBorder="1" applyAlignment="1">
      <alignment vertical="center" wrapText="1"/>
    </xf>
    <xf numFmtId="0" fontId="15" fillId="0" borderId="37" xfId="0" applyFont="1" applyBorder="1" applyAlignment="1">
      <alignment vertical="center" wrapText="1"/>
    </xf>
    <xf numFmtId="0" fontId="15" fillId="0" borderId="53" xfId="0" applyFont="1" applyBorder="1" applyAlignment="1">
      <alignment vertical="center" wrapText="1"/>
    </xf>
    <xf numFmtId="0" fontId="17" fillId="14" borderId="36" xfId="0" applyFont="1" applyFill="1" applyBorder="1" applyAlignment="1"/>
    <xf numFmtId="0" fontId="17" fillId="14" borderId="37" xfId="0" applyFont="1" applyFill="1" applyBorder="1" applyAlignment="1"/>
    <xf numFmtId="0" fontId="17" fillId="14" borderId="53" xfId="0" applyFont="1" applyFill="1" applyBorder="1" applyAlignment="1"/>
    <xf numFmtId="0" fontId="17" fillId="14" borderId="13" xfId="0" applyFont="1" applyFill="1" applyBorder="1" applyAlignment="1">
      <alignment wrapText="1"/>
    </xf>
    <xf numFmtId="0" fontId="17" fillId="14" borderId="14" xfId="0" applyFont="1" applyFill="1" applyBorder="1" applyAlignment="1">
      <alignment wrapText="1"/>
    </xf>
    <xf numFmtId="0" fontId="0" fillId="14" borderId="14" xfId="0" applyFill="1" applyBorder="1" applyAlignment="1">
      <alignment wrapText="1"/>
    </xf>
    <xf numFmtId="0" fontId="0" fillId="14" borderId="31" xfId="0" applyFill="1" applyBorder="1" applyAlignment="1">
      <alignment wrapText="1"/>
    </xf>
    <xf numFmtId="0" fontId="41" fillId="10" borderId="13" xfId="0" applyFont="1" applyFill="1" applyBorder="1" applyAlignment="1">
      <alignment horizontal="center" vertical="center" wrapText="1"/>
    </xf>
    <xf numFmtId="0" fontId="41" fillId="10" borderId="14" xfId="0" applyFont="1" applyFill="1" applyBorder="1" applyAlignment="1">
      <alignment horizontal="center" vertical="center" wrapText="1"/>
    </xf>
    <xf numFmtId="0" fontId="41" fillId="10" borderId="31" xfId="0" applyFont="1" applyFill="1" applyBorder="1" applyAlignment="1">
      <alignment horizontal="center" vertical="center" wrapText="1"/>
    </xf>
    <xf numFmtId="0" fontId="4" fillId="4" borderId="12" xfId="1" applyFont="1" applyFill="1" applyBorder="1" applyAlignment="1">
      <alignment horizontal="center" vertical="center" wrapText="1"/>
    </xf>
    <xf numFmtId="0" fontId="3" fillId="4" borderId="33" xfId="1" applyFill="1" applyBorder="1" applyAlignment="1">
      <alignment horizontal="center" vertical="center" wrapText="1"/>
    </xf>
    <xf numFmtId="0" fontId="3" fillId="4" borderId="33" xfId="1" applyFill="1" applyBorder="1" applyAlignment="1">
      <alignment wrapText="1"/>
    </xf>
    <xf numFmtId="0" fontId="4" fillId="3" borderId="13"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31" xfId="1" applyFont="1" applyFill="1" applyBorder="1" applyAlignment="1">
      <alignment horizontal="center" vertical="center"/>
    </xf>
    <xf numFmtId="0" fontId="4" fillId="3" borderId="12" xfId="1" applyFont="1" applyFill="1" applyBorder="1" applyAlignment="1">
      <alignment horizontal="center" vertical="center" wrapText="1"/>
    </xf>
    <xf numFmtId="0" fontId="4" fillId="3" borderId="32" xfId="1" applyFont="1" applyFill="1" applyBorder="1" applyAlignment="1">
      <alignment horizontal="center" vertical="center" wrapText="1"/>
    </xf>
    <xf numFmtId="0" fontId="4" fillId="3" borderId="33" xfId="1" applyFont="1" applyFill="1" applyBorder="1" applyAlignment="1">
      <alignment horizontal="center" vertical="center" wrapText="1"/>
    </xf>
    <xf numFmtId="0" fontId="4" fillId="3" borderId="29"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34" xfId="1" applyFont="1" applyFill="1" applyBorder="1" applyAlignment="1">
      <alignment horizontal="center" vertical="center" wrapText="1"/>
    </xf>
  </cellXfs>
  <cellStyles count="3">
    <cellStyle name="Normal" xfId="0" builtinId="0"/>
    <cellStyle name="Normal 2" xfId="1" xr:uid="{36BF4AA3-4CEC-445E-BA5F-B077204918FE}"/>
    <cellStyle name="Percent 2" xfId="2" xr:uid="{DB9DC953-60BE-4F44-BA99-E2E484CDD49B}"/>
  </cellStyles>
  <dxfs count="0"/>
  <tableStyles count="0" defaultTableStyle="TableStyleMedium2" defaultPivotStyle="PivotStyleMedium9"/>
  <colors>
    <mruColors>
      <color rgb="FFD2F2FA"/>
      <color rgb="FFCDACE6"/>
      <color rgb="FFFFFFFF"/>
      <color rgb="FF99CCFF"/>
      <color rgb="FFA31A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Patricia Mijares Chavez" id="{14801DC8-1C03-4BE6-81A6-11001E78C2BE}" userId="Patricia.Mijares.5@p4gpartnerships.org" providerId="PeoplePicker"/>
  <person displayName="Kevin Mulama" id="{53A0C278-DCF3-4AE5-8658-3AFCD1A091A4}" userId="S::kevin.mulama@wri.org::e81316a5-16e8-4e55-a59b-129c99d36133" providerId="AD"/>
  <person displayName="Patricia Mijares Chavez" id="{DFD67664-65A7-9D4A-BA79-3DB60CA20725}" userId="S::Patricia.Mijares.5@p4gpartnerships.org::1ab8ff43-2c35-4d2f-a7d2-5419f89559e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10-11T18:50:38.59" personId="{53A0C278-DCF3-4AE5-8658-3AFCD1A091A4}" id="{7711894F-B1E2-4DA1-905B-1484694D01D8}">
    <text>it is good to focus on the quantitative aspects, but could we be deliberate in seeking out qualitative pieces? i can identify afew and develop a template for the same</text>
  </threadedComment>
  <threadedComment ref="B1" dT="2023-10-11T18:53:51.61" personId="{53A0C278-DCF3-4AE5-8658-3AFCD1A091A4}" id="{19E5B355-5FA9-42B8-9074-72FED46D5E63}" parentId="{7711894F-B1E2-4DA1-905B-1484694D01D8}">
    <text>overly i will develop an M&amp;E plan to better define and operationalize the indicators</text>
  </threadedComment>
  <threadedComment ref="B1" dT="2023-10-11T18:58:37.67" personId="{53A0C278-DCF3-4AE5-8658-3AFCD1A091A4}" id="{A4315971-52DF-453A-850F-AA84C7E83F9A}" parentId="{7711894F-B1E2-4DA1-905B-1484694D01D8}">
    <text>@Patricia Mijares Chavez do you have a forum for validating indicators?</text>
    <mentions>
      <mention mentionpersonId="{14801DC8-1C03-4BE6-81A6-11001E78C2BE}" mentionId="{BB780445-AB10-4A5C-BA84-B3AC9C28EC62}" startIndex="0" length="24"/>
    </mentions>
  </threadedComment>
  <threadedComment ref="B1" dT="2024-05-31T01:27:37.88" personId="{DFD67664-65A7-9D4A-BA79-3DB60CA20725}" id="{B1050403-0148-B640-B7BC-8329F9D3AC21}" parentId="{7711894F-B1E2-4DA1-905B-1484694D01D8}">
    <text>Mm not sure about understand your question.  The timing when we validate the MEL is in the reports</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D5467-BBFA-41D8-AA67-774528CCB22B}">
  <sheetPr>
    <tabColor theme="7" tint="-0.249977111117893"/>
  </sheetPr>
  <dimension ref="A1:AD43"/>
  <sheetViews>
    <sheetView topLeftCell="B7" zoomScale="90" zoomScaleNormal="90" workbookViewId="0">
      <selection activeCell="B11" sqref="B11"/>
    </sheetView>
  </sheetViews>
  <sheetFormatPr defaultColWidth="8.81640625" defaultRowHeight="14.5"/>
  <cols>
    <col min="1" max="1" width="6.453125" customWidth="1"/>
    <col min="2" max="2" width="137.1796875" customWidth="1"/>
    <col min="3" max="3" width="5.81640625" customWidth="1"/>
    <col min="4" max="6" width="7.1796875" customWidth="1"/>
    <col min="7" max="9" width="9.1796875"/>
    <col min="10" max="10" width="16.1796875" customWidth="1"/>
    <col min="11" max="11" width="18.453125" customWidth="1"/>
    <col min="12" max="12" width="33.1796875" customWidth="1"/>
    <col min="13" max="26" width="9.1796875"/>
    <col min="27" max="27" width="108.81640625" customWidth="1"/>
  </cols>
  <sheetData>
    <row r="1" spans="2:30" ht="15.5">
      <c r="AA1" s="95"/>
      <c r="AB1" s="95"/>
      <c r="AC1" s="95"/>
      <c r="AD1" s="95"/>
    </row>
    <row r="2" spans="2:30" ht="16.5" customHeight="1">
      <c r="B2" s="285" t="s">
        <v>0</v>
      </c>
      <c r="C2" s="30"/>
      <c r="D2" s="496" t="s">
        <v>1</v>
      </c>
      <c r="E2" s="497"/>
      <c r="F2" s="497"/>
      <c r="G2" s="497"/>
      <c r="H2" s="497"/>
      <c r="I2" s="497"/>
      <c r="J2" s="497"/>
      <c r="K2" s="497"/>
      <c r="L2" s="498"/>
      <c r="AA2" s="467"/>
      <c r="AB2" s="467"/>
      <c r="AC2" s="467"/>
      <c r="AD2" s="467"/>
    </row>
    <row r="3" spans="2:30" ht="23.25" customHeight="1">
      <c r="B3" s="292" t="s">
        <v>2</v>
      </c>
      <c r="D3" s="499"/>
      <c r="E3" s="500"/>
      <c r="F3" s="500"/>
      <c r="G3" s="500"/>
      <c r="H3" s="500"/>
      <c r="I3" s="500"/>
      <c r="J3" s="500"/>
      <c r="K3" s="500"/>
      <c r="L3" s="501"/>
      <c r="AA3" s="467"/>
      <c r="AB3" s="467"/>
      <c r="AC3" s="467"/>
      <c r="AD3" s="467"/>
    </row>
    <row r="4" spans="2:30" ht="16.5" customHeight="1">
      <c r="B4" s="292" t="s">
        <v>3</v>
      </c>
      <c r="D4" s="502"/>
      <c r="E4" s="503"/>
      <c r="F4" s="503"/>
      <c r="G4" s="503"/>
      <c r="H4" s="503"/>
      <c r="I4" s="503"/>
      <c r="J4" s="503"/>
      <c r="K4" s="503"/>
      <c r="L4" s="504"/>
      <c r="AA4" s="468"/>
      <c r="AB4" s="469"/>
      <c r="AC4" s="469"/>
      <c r="AD4" s="469"/>
    </row>
    <row r="5" spans="2:30" ht="19.5" customHeight="1">
      <c r="B5" s="292" t="s">
        <v>4</v>
      </c>
      <c r="AA5" s="467"/>
      <c r="AB5" s="467"/>
      <c r="AC5" s="467"/>
      <c r="AD5" s="467"/>
    </row>
    <row r="6" spans="2:30" ht="21" customHeight="1" thickBot="1">
      <c r="B6" s="292" t="s">
        <v>5</v>
      </c>
      <c r="D6" s="505" t="s">
        <v>6</v>
      </c>
      <c r="E6" s="506"/>
      <c r="F6" s="507"/>
      <c r="G6" s="508" t="s">
        <v>7</v>
      </c>
      <c r="H6" s="509"/>
      <c r="I6" s="509"/>
      <c r="J6" s="509"/>
      <c r="K6" s="509"/>
      <c r="L6" s="510"/>
      <c r="AA6" s="467"/>
      <c r="AB6" s="467"/>
      <c r="AC6" s="467"/>
      <c r="AD6" s="467"/>
    </row>
    <row r="7" spans="2:30" s="2" customFormat="1" ht="25" customHeight="1">
      <c r="B7" s="320" t="s">
        <v>8</v>
      </c>
      <c r="D7" s="484" t="s">
        <v>9</v>
      </c>
      <c r="E7" s="485"/>
      <c r="F7" s="486"/>
      <c r="G7" s="490" t="s">
        <v>10</v>
      </c>
      <c r="H7" s="491"/>
      <c r="I7" s="491"/>
      <c r="J7" s="491"/>
      <c r="K7" s="491"/>
      <c r="L7" s="492"/>
      <c r="AA7" s="467"/>
      <c r="AB7" s="467"/>
      <c r="AC7" s="467"/>
      <c r="AD7" s="467"/>
    </row>
    <row r="8" spans="2:30" s="2" customFormat="1" ht="21.75" customHeight="1" thickBot="1">
      <c r="D8" s="487"/>
      <c r="E8" s="488"/>
      <c r="F8" s="489"/>
      <c r="G8" s="493"/>
      <c r="H8" s="494"/>
      <c r="I8" s="494"/>
      <c r="J8" s="494"/>
      <c r="K8" s="494"/>
      <c r="L8" s="495"/>
      <c r="AA8" s="467"/>
      <c r="AB8" s="467"/>
      <c r="AC8" s="467"/>
      <c r="AD8" s="467"/>
    </row>
    <row r="9" spans="2:30" s="2" customFormat="1" ht="21.75" customHeight="1" thickBot="1">
      <c r="B9" s="123" t="s">
        <v>11</v>
      </c>
      <c r="D9" s="484" t="s">
        <v>12</v>
      </c>
      <c r="E9" s="485"/>
      <c r="F9" s="486"/>
      <c r="G9" s="490" t="s">
        <v>13</v>
      </c>
      <c r="H9" s="491"/>
      <c r="I9" s="491"/>
      <c r="J9" s="491"/>
      <c r="K9" s="491"/>
      <c r="L9" s="492"/>
    </row>
    <row r="10" spans="2:30" s="2" customFormat="1" ht="54" customHeight="1" thickBot="1">
      <c r="B10" s="128" t="s">
        <v>14</v>
      </c>
      <c r="D10" s="487"/>
      <c r="E10" s="488"/>
      <c r="F10" s="489"/>
      <c r="G10" s="493"/>
      <c r="H10" s="494"/>
      <c r="I10" s="494"/>
      <c r="J10" s="494"/>
      <c r="K10" s="494"/>
      <c r="L10" s="495"/>
    </row>
    <row r="11" spans="2:30" s="2" customFormat="1" ht="30" customHeight="1">
      <c r="B11" s="125" t="s">
        <v>15</v>
      </c>
      <c r="D11" s="484" t="s">
        <v>16</v>
      </c>
      <c r="E11" s="485"/>
      <c r="F11" s="486"/>
      <c r="G11" s="490" t="s">
        <v>17</v>
      </c>
      <c r="H11" s="491"/>
      <c r="I11" s="491"/>
      <c r="J11" s="491"/>
      <c r="K11" s="491"/>
      <c r="L11" s="492"/>
    </row>
    <row r="12" spans="2:30" s="2" customFormat="1" ht="45" customHeight="1" thickBot="1">
      <c r="B12" s="126" t="s">
        <v>18</v>
      </c>
      <c r="D12" s="487"/>
      <c r="E12" s="488"/>
      <c r="F12" s="489"/>
      <c r="G12" s="493"/>
      <c r="H12" s="494"/>
      <c r="I12" s="494"/>
      <c r="J12" s="494"/>
      <c r="K12" s="494"/>
      <c r="L12" s="495"/>
    </row>
    <row r="13" spans="2:30" s="2" customFormat="1" ht="30" customHeight="1">
      <c r="B13" s="125" t="s">
        <v>19</v>
      </c>
      <c r="D13" s="484" t="s">
        <v>20</v>
      </c>
      <c r="E13" s="485"/>
      <c r="F13" s="486"/>
      <c r="G13" s="490" t="s">
        <v>21</v>
      </c>
      <c r="H13" s="491"/>
      <c r="I13" s="491"/>
      <c r="J13" s="491"/>
      <c r="K13" s="491"/>
      <c r="L13" s="492"/>
    </row>
    <row r="14" spans="2:30" s="2" customFormat="1" ht="30" customHeight="1" thickBot="1">
      <c r="B14" s="126" t="s">
        <v>22</v>
      </c>
      <c r="D14" s="487"/>
      <c r="E14" s="488"/>
      <c r="F14" s="489"/>
      <c r="G14" s="493"/>
      <c r="H14" s="494"/>
      <c r="I14" s="494"/>
      <c r="J14" s="494"/>
      <c r="K14" s="494"/>
      <c r="L14" s="495"/>
    </row>
    <row r="15" spans="2:30" ht="43.5" customHeight="1">
      <c r="B15" s="125" t="s">
        <v>23</v>
      </c>
      <c r="C15" s="2"/>
    </row>
    <row r="16" spans="2:30" s="1" customFormat="1" ht="42" customHeight="1" thickBot="1">
      <c r="B16" s="127" t="s">
        <v>24</v>
      </c>
      <c r="C16"/>
      <c r="D16" s="130"/>
      <c r="E16" s="130"/>
      <c r="F16" s="130"/>
      <c r="G16" s="130"/>
      <c r="H16" s="130"/>
      <c r="I16" s="130"/>
      <c r="J16" s="130"/>
      <c r="K16" s="130"/>
      <c r="L16" s="130"/>
    </row>
    <row r="17" spans="1:4" s="4" customFormat="1" ht="48" customHeight="1" thickBot="1">
      <c r="B17"/>
      <c r="C17" s="1"/>
    </row>
    <row r="18" spans="1:4" s="4" customFormat="1" ht="22" customHeight="1" thickBot="1">
      <c r="B18" s="129" t="s">
        <v>25</v>
      </c>
    </row>
    <row r="19" spans="1:4" s="4" customFormat="1" ht="42" customHeight="1">
      <c r="B19" s="128" t="s">
        <v>26</v>
      </c>
    </row>
    <row r="20" spans="1:4" s="4" customFormat="1" ht="42">
      <c r="B20" s="125" t="s">
        <v>27</v>
      </c>
    </row>
    <row r="21" spans="1:4" s="4" customFormat="1" ht="44.25" customHeight="1">
      <c r="B21" s="125" t="s">
        <v>28</v>
      </c>
    </row>
    <row r="22" spans="1:4" s="4" customFormat="1" ht="28">
      <c r="B22" s="125" t="s">
        <v>29</v>
      </c>
    </row>
    <row r="23" spans="1:4" s="4" customFormat="1" ht="47.25" customHeight="1">
      <c r="B23" s="125" t="s">
        <v>30</v>
      </c>
    </row>
    <row r="24" spans="1:4" s="4" customFormat="1" ht="36.75" customHeight="1">
      <c r="B24" s="125" t="s">
        <v>31</v>
      </c>
    </row>
    <row r="25" spans="1:4" s="4" customFormat="1" ht="48" customHeight="1">
      <c r="B25" s="125" t="s">
        <v>32</v>
      </c>
    </row>
    <row r="26" spans="1:4" s="4" customFormat="1" ht="153.75" customHeight="1">
      <c r="B26" s="125" t="s">
        <v>33</v>
      </c>
    </row>
    <row r="27" spans="1:4" s="4" customFormat="1" ht="22.5" customHeight="1">
      <c r="B27" s="125" t="s">
        <v>34</v>
      </c>
      <c r="D27" s="341"/>
    </row>
    <row r="28" spans="1:4" s="4" customFormat="1" ht="40.5" customHeight="1">
      <c r="B28" s="125" t="s">
        <v>35</v>
      </c>
      <c r="D28" s="341"/>
    </row>
    <row r="29" spans="1:4" s="4" customFormat="1" ht="57" customHeight="1">
      <c r="A29"/>
      <c r="B29" s="125" t="s">
        <v>36</v>
      </c>
    </row>
    <row r="30" spans="1:4" s="286" customFormat="1" ht="52.5" customHeight="1" thickBot="1">
      <c r="A30"/>
      <c r="B30" s="127" t="s">
        <v>37</v>
      </c>
      <c r="C30" s="4"/>
    </row>
    <row r="31" spans="1:4" s="286" customFormat="1" ht="38.25" customHeight="1" thickBot="1">
      <c r="B31" s="127" t="s">
        <v>38</v>
      </c>
    </row>
    <row r="32" spans="1:4" s="286" customFormat="1" ht="38.25" customHeight="1">
      <c r="A32" s="287"/>
      <c r="B32" s="429" t="s">
        <v>39</v>
      </c>
      <c r="C32" s="288"/>
    </row>
    <row r="33" spans="1:3" s="286" customFormat="1" ht="38.25" customHeight="1">
      <c r="A33" s="287"/>
      <c r="B33" s="430" t="s">
        <v>40</v>
      </c>
      <c r="C33" s="288"/>
    </row>
    <row r="34" spans="1:3" s="286" customFormat="1" ht="38.25" customHeight="1" thickBot="1">
      <c r="A34" s="287"/>
      <c r="B34"/>
      <c r="C34" s="288"/>
    </row>
    <row r="35" spans="1:3" s="2" customFormat="1" ht="27.75" customHeight="1" thickBot="1">
      <c r="A35" s="287"/>
      <c r="B35" s="375" t="s">
        <v>41</v>
      </c>
      <c r="C35" s="288"/>
    </row>
    <row r="36" spans="1:3" ht="28.5" customHeight="1">
      <c r="B36" s="376" t="s">
        <v>42</v>
      </c>
      <c r="C36" s="2"/>
    </row>
    <row r="37" spans="1:3" ht="18" customHeight="1">
      <c r="B37" s="377" t="s">
        <v>43</v>
      </c>
    </row>
    <row r="38" spans="1:3" ht="28.5" customHeight="1">
      <c r="B38" s="377" t="s">
        <v>44</v>
      </c>
    </row>
    <row r="39" spans="1:3" s="2" customFormat="1" ht="43" customHeight="1" thickBot="1">
      <c r="B39" s="378" t="s">
        <v>45</v>
      </c>
      <c r="C39"/>
    </row>
    <row r="40" spans="1:3" s="2" customFormat="1" ht="43" customHeight="1" thickBot="1">
      <c r="B40" s="374"/>
      <c r="C40"/>
    </row>
    <row r="41" spans="1:3" ht="15" thickBot="1">
      <c r="B41" s="124" t="s">
        <v>46</v>
      </c>
      <c r="C41" s="2"/>
    </row>
    <row r="42" spans="1:3" ht="15" thickBot="1">
      <c r="B42" s="3" t="s">
        <v>47</v>
      </c>
    </row>
    <row r="43" spans="1:3" ht="25" customHeight="1"/>
  </sheetData>
  <mergeCells count="11">
    <mergeCell ref="D2:L4"/>
    <mergeCell ref="D6:F6"/>
    <mergeCell ref="G6:L6"/>
    <mergeCell ref="D7:F8"/>
    <mergeCell ref="G7:L8"/>
    <mergeCell ref="D9:F10"/>
    <mergeCell ref="G9:L10"/>
    <mergeCell ref="D11:F12"/>
    <mergeCell ref="G11:L12"/>
    <mergeCell ref="D13:F14"/>
    <mergeCell ref="G13:L14"/>
  </mergeCells>
  <pageMargins left="0.7" right="0.7" top="0.75" bottom="0.75" header="0.3" footer="0.3"/>
  <pageSetup orientation="portrait"/>
  <headerFooter scaleWithDoc="0">
    <oddHeader>&amp;C&amp;14P4G Workplan and Budget Templates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8495A-58F0-42AD-9D15-98F6011F5006}">
  <sheetPr>
    <tabColor theme="4" tint="0.59999389629810485"/>
    <pageSetUpPr fitToPage="1"/>
  </sheetPr>
  <dimension ref="A2:S58"/>
  <sheetViews>
    <sheetView tabSelected="1" view="pageBreakPreview" topLeftCell="B1" zoomScale="75" zoomScaleNormal="70" zoomScaleSheetLayoutView="75" workbookViewId="0">
      <selection activeCell="C16" sqref="C16:D16"/>
    </sheetView>
  </sheetViews>
  <sheetFormatPr defaultColWidth="11.453125" defaultRowHeight="12.5"/>
  <cols>
    <col min="1" max="1" width="6.453125" style="6" hidden="1" customWidth="1"/>
    <col min="2" max="2" width="63.453125" style="6" customWidth="1"/>
    <col min="3" max="3" width="49.453125" style="6" customWidth="1"/>
    <col min="4" max="4" width="56.453125" style="6" customWidth="1"/>
    <col min="5" max="5" width="48" style="6" customWidth="1"/>
    <col min="6" max="6" width="35.453125" style="6" customWidth="1"/>
    <col min="7" max="8" width="15.453125" style="6" customWidth="1"/>
    <col min="9" max="9" width="14.453125" style="51" customWidth="1"/>
    <col min="10" max="10" width="19.453125" style="6" customWidth="1"/>
    <col min="11" max="15" width="14.453125" style="6" customWidth="1"/>
    <col min="16" max="16" width="14.453125" style="7" customWidth="1"/>
    <col min="17" max="17" width="15.453125" style="7" customWidth="1"/>
    <col min="18" max="18" width="12.453125" style="7" bestFit="1" customWidth="1"/>
    <col min="19" max="19" width="12.1796875" style="7" bestFit="1" customWidth="1"/>
    <col min="20" max="16384" width="11.453125" style="6"/>
  </cols>
  <sheetData>
    <row r="2" spans="2:17" ht="25">
      <c r="B2" s="61" t="s">
        <v>48</v>
      </c>
      <c r="G2" s="7"/>
      <c r="H2" s="7"/>
      <c r="J2" s="7"/>
      <c r="K2" s="7"/>
      <c r="L2" s="7"/>
      <c r="M2" s="7"/>
      <c r="N2" s="7"/>
      <c r="O2" s="7"/>
    </row>
    <row r="3" spans="2:17" ht="25">
      <c r="B3" s="61"/>
      <c r="G3" s="7"/>
      <c r="H3" s="7"/>
      <c r="J3" s="7"/>
      <c r="K3" s="7"/>
      <c r="L3" s="7"/>
      <c r="M3" s="7"/>
      <c r="N3" s="7"/>
      <c r="O3" s="7"/>
    </row>
    <row r="4" spans="2:17" ht="25" customHeight="1" thickBot="1">
      <c r="B4" s="524" t="s">
        <v>49</v>
      </c>
      <c r="C4" s="525"/>
      <c r="G4" s="7"/>
      <c r="H4" s="7"/>
      <c r="J4" s="7"/>
      <c r="K4" s="7"/>
      <c r="L4" s="7"/>
      <c r="M4" s="7"/>
      <c r="N4" s="7"/>
      <c r="O4" s="7"/>
    </row>
    <row r="5" spans="2:17" ht="27.75" customHeight="1" thickBot="1">
      <c r="B5" s="254" t="s">
        <v>50</v>
      </c>
      <c r="C5" s="227"/>
      <c r="D5" s="107"/>
      <c r="E5" s="107"/>
      <c r="F5" s="32"/>
      <c r="G5" s="7"/>
      <c r="H5" s="7"/>
      <c r="K5" s="52"/>
      <c r="L5" s="7"/>
      <c r="M5" s="7"/>
      <c r="N5" s="7"/>
      <c r="O5" s="7"/>
    </row>
    <row r="6" spans="2:17" ht="24" customHeight="1">
      <c r="B6" s="369" t="s">
        <v>51</v>
      </c>
      <c r="C6" s="229"/>
      <c r="D6" s="107"/>
      <c r="E6" s="107"/>
      <c r="F6" s="32"/>
      <c r="G6" s="7"/>
      <c r="H6" s="7"/>
      <c r="K6" s="52"/>
      <c r="L6" s="7"/>
      <c r="M6" s="7"/>
      <c r="N6" s="7"/>
      <c r="O6" s="7"/>
    </row>
    <row r="7" spans="2:17" ht="24" customHeight="1">
      <c r="B7" s="252" t="s">
        <v>52</v>
      </c>
      <c r="C7" s="228"/>
      <c r="D7" s="107"/>
      <c r="E7" s="107"/>
      <c r="F7" s="32"/>
      <c r="G7" s="7"/>
      <c r="H7" s="7"/>
      <c r="K7" s="52"/>
      <c r="L7" s="7"/>
      <c r="M7" s="7"/>
      <c r="N7" s="7"/>
      <c r="O7" s="7"/>
    </row>
    <row r="8" spans="2:17" ht="24" customHeight="1">
      <c r="B8" s="253" t="s">
        <v>53</v>
      </c>
      <c r="C8" s="230"/>
      <c r="D8" s="107"/>
      <c r="E8" s="107"/>
      <c r="F8" s="32"/>
      <c r="G8" s="7"/>
      <c r="H8" s="7"/>
      <c r="K8" s="52"/>
      <c r="L8" s="7"/>
      <c r="M8" s="7"/>
      <c r="N8" s="7"/>
      <c r="O8" s="7"/>
    </row>
    <row r="9" spans="2:17" customFormat="1" ht="25.5" customHeight="1">
      <c r="B9" s="470" t="s">
        <v>54</v>
      </c>
      <c r="C9" s="227"/>
      <c r="F9" s="106"/>
      <c r="G9" s="6"/>
    </row>
    <row r="10" spans="2:17" customFormat="1" ht="24.75" customHeight="1">
      <c r="B10" s="471" t="s">
        <v>55</v>
      </c>
      <c r="C10" s="227"/>
      <c r="F10" s="31"/>
    </row>
    <row r="11" spans="2:17" ht="36" customHeight="1">
      <c r="B11" s="477" t="s">
        <v>56</v>
      </c>
      <c r="C11" s="227"/>
      <c r="D11" s="102"/>
      <c r="F11" s="103"/>
    </row>
    <row r="12" spans="2:17" ht="14">
      <c r="B12" s="100"/>
      <c r="F12" s="10"/>
      <c r="J12" s="96"/>
      <c r="K12" s="7"/>
      <c r="L12" s="7"/>
      <c r="M12" s="7"/>
      <c r="N12" s="7"/>
      <c r="O12" s="7"/>
    </row>
    <row r="13" spans="2:17" ht="14.5" thickBot="1">
      <c r="B13" s="100"/>
      <c r="F13" s="10"/>
      <c r="J13" s="96"/>
      <c r="K13" s="7"/>
      <c r="L13" s="7"/>
      <c r="M13" s="7"/>
      <c r="N13" s="7"/>
      <c r="O13" s="7"/>
    </row>
    <row r="14" spans="2:17" ht="25" customHeight="1" thickBot="1">
      <c r="B14" s="514" t="s">
        <v>57</v>
      </c>
      <c r="C14" s="515"/>
      <c r="D14" s="516"/>
      <c r="E14" s="108"/>
      <c r="F14" s="104"/>
      <c r="J14" s="96"/>
      <c r="K14" s="7"/>
      <c r="L14" s="7"/>
      <c r="M14" s="7"/>
      <c r="N14" s="7"/>
      <c r="O14" s="7"/>
    </row>
    <row r="15" spans="2:17" ht="33" customHeight="1" thickBot="1">
      <c r="B15" s="254" t="s">
        <v>58</v>
      </c>
      <c r="C15" s="532"/>
      <c r="D15" s="533"/>
      <c r="E15" s="105"/>
      <c r="F15" s="105"/>
      <c r="H15"/>
      <c r="Q15" s="43"/>
    </row>
    <row r="16" spans="2:17" ht="38.15" customHeight="1" thickBot="1">
      <c r="B16" s="255" t="s">
        <v>59</v>
      </c>
      <c r="C16" s="532"/>
      <c r="D16" s="533"/>
      <c r="E16" s="105"/>
      <c r="F16" s="105"/>
      <c r="I16" s="6"/>
      <c r="J16"/>
      <c r="K16"/>
      <c r="L16" s="43"/>
      <c r="M16" s="43"/>
      <c r="N16" s="43"/>
      <c r="O16" s="43"/>
      <c r="P16" s="43"/>
    </row>
    <row r="17" spans="1:19" customFormat="1" ht="14.5"/>
    <row r="18" spans="1:19" customFormat="1" ht="13.5" customHeight="1" thickBot="1">
      <c r="G18" s="6"/>
      <c r="H18" s="6"/>
      <c r="I18" s="511"/>
      <c r="J18" s="512"/>
      <c r="K18" s="512"/>
      <c r="L18" s="512"/>
      <c r="M18" s="512"/>
      <c r="N18" s="512"/>
      <c r="O18" s="512"/>
      <c r="P18" s="512"/>
    </row>
    <row r="19" spans="1:19" s="268" customFormat="1" ht="25" customHeight="1" thickBot="1">
      <c r="B19" s="526" t="s">
        <v>60</v>
      </c>
      <c r="C19" s="527"/>
      <c r="D19" s="527"/>
      <c r="E19" s="527"/>
      <c r="F19" s="527"/>
      <c r="G19" s="527"/>
      <c r="H19" s="528"/>
      <c r="I19" s="513"/>
      <c r="J19" s="513"/>
      <c r="K19" s="513"/>
      <c r="L19" s="513"/>
      <c r="M19" s="513"/>
      <c r="N19" s="513"/>
      <c r="O19" s="513"/>
      <c r="P19" s="513"/>
      <c r="Q19" s="246"/>
      <c r="R19" s="246"/>
      <c r="S19" s="246"/>
    </row>
    <row r="20" spans="1:19" s="264" customFormat="1" ht="59.25" customHeight="1" thickBot="1">
      <c r="B20" s="265" t="s">
        <v>61</v>
      </c>
      <c r="C20" s="188" t="s">
        <v>62</v>
      </c>
      <c r="D20" s="188" t="s">
        <v>63</v>
      </c>
      <c r="E20" s="188" t="s">
        <v>64</v>
      </c>
      <c r="F20" s="266" t="s">
        <v>65</v>
      </c>
      <c r="G20" s="266" t="s">
        <v>66</v>
      </c>
      <c r="H20" s="266" t="s">
        <v>67</v>
      </c>
      <c r="I20" s="267"/>
      <c r="J20" s="267"/>
      <c r="K20" s="267"/>
      <c r="L20" s="267"/>
      <c r="M20" s="267"/>
      <c r="N20" s="267"/>
      <c r="O20" s="267"/>
      <c r="P20" s="267"/>
      <c r="Q20" s="246"/>
      <c r="R20" s="246"/>
      <c r="S20" s="246"/>
    </row>
    <row r="21" spans="1:19" s="15" customFormat="1" ht="36" customHeight="1">
      <c r="B21" s="256" t="s">
        <v>68</v>
      </c>
      <c r="C21" s="231"/>
      <c r="D21" s="521"/>
      <c r="E21" s="521"/>
      <c r="F21" s="237"/>
      <c r="G21" s="238"/>
      <c r="H21" s="238"/>
      <c r="I21" s="109"/>
      <c r="J21" s="109"/>
      <c r="K21" s="109"/>
      <c r="L21" s="109"/>
      <c r="M21" s="109"/>
      <c r="N21" s="109"/>
      <c r="O21" s="109"/>
      <c r="P21" s="109"/>
      <c r="Q21" s="7"/>
      <c r="R21" s="7"/>
      <c r="S21" s="7"/>
    </row>
    <row r="22" spans="1:19" ht="22.5" customHeight="1">
      <c r="B22" s="257" t="s">
        <v>69</v>
      </c>
      <c r="C22" s="232"/>
      <c r="D22" s="522"/>
      <c r="E22" s="522"/>
      <c r="F22" s="232"/>
      <c r="G22" s="239"/>
      <c r="H22" s="239"/>
      <c r="I22" s="110"/>
      <c r="J22" s="111"/>
      <c r="K22" s="111"/>
      <c r="L22" s="111"/>
      <c r="M22" s="111"/>
      <c r="N22" s="110"/>
      <c r="O22" s="110"/>
      <c r="P22" s="111"/>
      <c r="Q22" s="6"/>
      <c r="R22" s="6"/>
      <c r="S22" s="6"/>
    </row>
    <row r="23" spans="1:19" s="15" customFormat="1" ht="22.5" customHeight="1">
      <c r="B23" s="257" t="s">
        <v>70</v>
      </c>
      <c r="C23" s="233"/>
      <c r="D23" s="522"/>
      <c r="E23" s="522"/>
      <c r="F23" s="233"/>
      <c r="G23" s="240"/>
      <c r="H23" s="240"/>
      <c r="I23" s="110"/>
      <c r="J23" s="110"/>
      <c r="K23" s="110"/>
      <c r="L23" s="110"/>
      <c r="M23" s="110"/>
      <c r="N23" s="110"/>
      <c r="O23" s="110"/>
      <c r="P23" s="110"/>
    </row>
    <row r="24" spans="1:19" ht="22.5" customHeight="1" thickBot="1">
      <c r="B24" s="258" t="s">
        <v>71</v>
      </c>
      <c r="C24" s="234"/>
      <c r="D24" s="523"/>
      <c r="E24" s="523"/>
      <c r="F24" s="234"/>
      <c r="G24" s="241"/>
      <c r="H24" s="241"/>
      <c r="I24" s="110"/>
      <c r="J24" s="110"/>
      <c r="K24" s="110"/>
      <c r="L24" s="110"/>
      <c r="M24" s="110"/>
      <c r="N24" s="110"/>
      <c r="O24" s="110"/>
      <c r="P24" s="110"/>
      <c r="Q24" s="6"/>
      <c r="R24" s="6"/>
      <c r="S24" s="6"/>
    </row>
    <row r="25" spans="1:19" customFormat="1" ht="20.25" customHeight="1">
      <c r="A25" s="6"/>
      <c r="B25" s="134" t="s">
        <v>72</v>
      </c>
      <c r="C25" s="135"/>
      <c r="D25" s="121"/>
      <c r="E25" s="135"/>
      <c r="F25" s="121"/>
      <c r="G25" s="136"/>
      <c r="H25" s="136"/>
      <c r="I25" s="111"/>
      <c r="J25" s="111"/>
      <c r="K25" s="111"/>
      <c r="L25" s="111"/>
      <c r="M25" s="111"/>
      <c r="N25" s="111"/>
      <c r="O25" s="111"/>
      <c r="P25" s="111"/>
      <c r="Q25" s="6"/>
    </row>
    <row r="26" spans="1:19" customFormat="1" ht="36.75" customHeight="1">
      <c r="A26" s="53"/>
      <c r="B26" s="256" t="s">
        <v>73</v>
      </c>
      <c r="C26" s="231"/>
      <c r="D26" s="521"/>
      <c r="E26" s="521"/>
      <c r="F26" s="237"/>
      <c r="G26" s="238"/>
      <c r="H26" s="238"/>
      <c r="I26" s="109"/>
      <c r="J26" s="109"/>
      <c r="K26" s="109"/>
      <c r="L26" s="109"/>
      <c r="M26" s="109"/>
      <c r="N26" s="109"/>
      <c r="O26" s="109"/>
      <c r="P26" s="109"/>
      <c r="Q26" s="6"/>
    </row>
    <row r="27" spans="1:19" ht="23.25" customHeight="1">
      <c r="B27" s="257" t="s">
        <v>74</v>
      </c>
      <c r="C27" s="233"/>
      <c r="D27" s="522"/>
      <c r="E27" s="522"/>
      <c r="F27" s="233"/>
      <c r="G27" s="240"/>
      <c r="H27" s="240"/>
      <c r="I27" s="110"/>
      <c r="J27" s="110"/>
      <c r="K27" s="110"/>
      <c r="L27" s="110"/>
      <c r="M27" s="110"/>
      <c r="N27" s="110"/>
      <c r="O27" s="110"/>
      <c r="P27" s="110"/>
      <c r="Q27" s="6"/>
      <c r="R27" s="6"/>
      <c r="S27" s="6"/>
    </row>
    <row r="28" spans="1:19" ht="23.25" customHeight="1">
      <c r="B28" s="257" t="s">
        <v>75</v>
      </c>
      <c r="C28" s="233"/>
      <c r="D28" s="522"/>
      <c r="E28" s="522"/>
      <c r="F28" s="233"/>
      <c r="G28" s="240"/>
      <c r="H28" s="240"/>
      <c r="I28" s="110"/>
      <c r="J28" s="110"/>
      <c r="K28" s="110"/>
      <c r="L28" s="110"/>
      <c r="M28" s="110"/>
      <c r="N28" s="110"/>
      <c r="O28" s="110"/>
      <c r="P28" s="110"/>
      <c r="Q28" s="6"/>
      <c r="R28" s="6"/>
      <c r="S28" s="6"/>
    </row>
    <row r="29" spans="1:19" ht="23.25" customHeight="1">
      <c r="B29" s="258" t="s">
        <v>76</v>
      </c>
      <c r="C29" s="235"/>
      <c r="D29" s="523"/>
      <c r="E29" s="523"/>
      <c r="F29" s="235"/>
      <c r="G29" s="242"/>
      <c r="H29" s="242"/>
      <c r="I29" s="110"/>
      <c r="J29" s="110"/>
      <c r="K29" s="110"/>
      <c r="L29" s="110"/>
      <c r="M29" s="110"/>
      <c r="N29" s="110"/>
      <c r="O29" s="110"/>
      <c r="P29" s="110"/>
      <c r="Q29" s="6"/>
      <c r="R29" s="6"/>
      <c r="S29" s="6"/>
    </row>
    <row r="30" spans="1:19" ht="20.25" customHeight="1">
      <c r="B30" s="134" t="s">
        <v>72</v>
      </c>
      <c r="C30" s="10"/>
      <c r="D30" s="10"/>
      <c r="E30" s="137"/>
      <c r="F30" s="10"/>
      <c r="G30" s="122"/>
      <c r="H30" s="138"/>
      <c r="I30" s="111"/>
      <c r="J30" s="111"/>
      <c r="K30" s="111"/>
      <c r="L30" s="111"/>
      <c r="M30" s="111"/>
      <c r="N30" s="111"/>
      <c r="O30" s="111"/>
      <c r="P30" s="111"/>
      <c r="Q30" s="6"/>
      <c r="R30" s="6"/>
      <c r="S30" s="6"/>
    </row>
    <row r="31" spans="1:19" ht="36.75" customHeight="1">
      <c r="B31" s="256" t="s">
        <v>77</v>
      </c>
      <c r="C31" s="231"/>
      <c r="D31" s="521"/>
      <c r="E31" s="521"/>
      <c r="F31" s="237"/>
      <c r="G31" s="238"/>
      <c r="H31" s="238"/>
      <c r="I31" s="109"/>
      <c r="J31" s="109"/>
      <c r="K31" s="109"/>
      <c r="L31" s="109"/>
      <c r="M31" s="109"/>
      <c r="N31" s="109"/>
      <c r="O31" s="109"/>
      <c r="P31" s="109"/>
      <c r="Q31" s="6"/>
      <c r="R31" s="6"/>
      <c r="S31" s="6"/>
    </row>
    <row r="32" spans="1:19" ht="22.5" customHeight="1">
      <c r="B32" s="257" t="s">
        <v>78</v>
      </c>
      <c r="C32" s="233"/>
      <c r="D32" s="522"/>
      <c r="E32" s="522"/>
      <c r="F32" s="233"/>
      <c r="G32" s="240"/>
      <c r="H32" s="240"/>
      <c r="I32" s="110"/>
      <c r="J32" s="110"/>
      <c r="K32" s="110"/>
      <c r="L32" s="110"/>
      <c r="M32" s="110"/>
      <c r="N32" s="110"/>
      <c r="O32" s="110"/>
      <c r="P32" s="110"/>
      <c r="Q32" s="6"/>
      <c r="R32" s="6"/>
      <c r="S32" s="6"/>
    </row>
    <row r="33" spans="2:19" ht="22.5" customHeight="1">
      <c r="B33" s="257" t="s">
        <v>79</v>
      </c>
      <c r="C33" s="233"/>
      <c r="D33" s="522"/>
      <c r="E33" s="522"/>
      <c r="F33" s="233"/>
      <c r="G33" s="240"/>
      <c r="H33" s="240"/>
      <c r="I33" s="110"/>
      <c r="J33" s="110"/>
      <c r="K33" s="110"/>
      <c r="L33" s="110"/>
      <c r="M33" s="110"/>
      <c r="N33" s="110"/>
      <c r="O33" s="110"/>
      <c r="P33" s="110"/>
      <c r="Q33" s="6"/>
      <c r="R33" s="6"/>
      <c r="S33" s="6"/>
    </row>
    <row r="34" spans="2:19" ht="22.5" customHeight="1">
      <c r="B34" s="258" t="s">
        <v>80</v>
      </c>
      <c r="C34" s="235"/>
      <c r="D34" s="523"/>
      <c r="E34" s="523"/>
      <c r="F34" s="235"/>
      <c r="G34" s="242"/>
      <c r="H34" s="242"/>
      <c r="I34" s="110"/>
      <c r="J34" s="110"/>
      <c r="K34" s="110"/>
      <c r="L34" s="110"/>
      <c r="M34" s="110"/>
      <c r="N34" s="110"/>
      <c r="O34" s="110"/>
      <c r="P34" s="110"/>
      <c r="Q34" s="6"/>
      <c r="R34" s="6"/>
      <c r="S34" s="6"/>
    </row>
    <row r="35" spans="2:19" ht="20.25" customHeight="1" thickBot="1">
      <c r="B35" s="134" t="s">
        <v>72</v>
      </c>
      <c r="C35" s="139"/>
      <c r="D35" s="139"/>
      <c r="E35" s="139"/>
      <c r="F35" s="139"/>
      <c r="G35" s="115"/>
      <c r="H35" s="140"/>
      <c r="I35" s="110"/>
      <c r="J35" s="110"/>
      <c r="K35" s="110"/>
      <c r="L35" s="110"/>
      <c r="M35" s="110"/>
      <c r="N35" s="110"/>
      <c r="O35" s="110"/>
      <c r="P35" s="110"/>
      <c r="Q35" s="6"/>
      <c r="R35" s="6"/>
      <c r="S35" s="6"/>
    </row>
    <row r="36" spans="2:19" ht="26.5" customHeight="1">
      <c r="B36" s="259" t="s">
        <v>81</v>
      </c>
      <c r="C36" s="529" t="s">
        <v>82</v>
      </c>
      <c r="D36" s="530"/>
      <c r="E36" s="531"/>
      <c r="F36" s="243"/>
      <c r="G36" s="238"/>
      <c r="H36" s="238"/>
      <c r="I36" s="110"/>
      <c r="J36" s="110"/>
      <c r="K36" s="110"/>
      <c r="L36" s="110"/>
      <c r="M36" s="110"/>
      <c r="N36" s="51"/>
      <c r="O36" s="110"/>
      <c r="P36" s="110"/>
      <c r="Q36" s="6"/>
      <c r="R36" s="6"/>
      <c r="S36" s="6"/>
    </row>
    <row r="37" spans="2:19" ht="23.25" customHeight="1">
      <c r="B37" s="260" t="s">
        <v>83</v>
      </c>
      <c r="C37" s="233"/>
      <c r="D37" s="370"/>
      <c r="E37" s="372"/>
      <c r="F37" s="233"/>
      <c r="G37" s="244"/>
      <c r="H37" s="244"/>
      <c r="I37" s="111"/>
      <c r="J37" s="111"/>
      <c r="K37" s="111"/>
      <c r="L37" s="111"/>
      <c r="M37" s="111"/>
      <c r="N37" s="18"/>
      <c r="O37" s="111"/>
      <c r="P37" s="111"/>
      <c r="Q37" s="10"/>
      <c r="R37" s="6"/>
      <c r="S37" s="6"/>
    </row>
    <row r="38" spans="2:19" ht="23.25" customHeight="1">
      <c r="B38" s="261" t="s">
        <v>84</v>
      </c>
      <c r="C38" s="233"/>
      <c r="D38" s="370"/>
      <c r="E38" s="372"/>
      <c r="F38" s="233"/>
      <c r="G38" s="240"/>
      <c r="H38" s="240"/>
      <c r="I38" s="110"/>
      <c r="J38" s="110"/>
      <c r="K38" s="110"/>
      <c r="L38" s="110"/>
      <c r="M38" s="110"/>
      <c r="N38" s="110"/>
      <c r="O38" s="110"/>
      <c r="P38" s="110"/>
      <c r="Q38" s="6"/>
      <c r="R38" s="6"/>
      <c r="S38" s="6"/>
    </row>
    <row r="39" spans="2:19" ht="23.25" customHeight="1" thickBot="1">
      <c r="B39" s="262" t="s">
        <v>85</v>
      </c>
      <c r="C39" s="236"/>
      <c r="D39" s="371"/>
      <c r="E39" s="373"/>
      <c r="F39" s="235"/>
      <c r="G39" s="242"/>
      <c r="H39" s="242"/>
      <c r="I39" s="110"/>
      <c r="J39" s="110"/>
      <c r="K39" s="110"/>
      <c r="L39" s="110"/>
      <c r="M39" s="110"/>
      <c r="N39" s="110"/>
      <c r="O39" s="110"/>
      <c r="P39" s="110"/>
      <c r="Q39" s="6"/>
      <c r="R39" s="6"/>
      <c r="S39" s="6"/>
    </row>
    <row r="40" spans="2:19" ht="20.25" customHeight="1" thickBot="1">
      <c r="B40" s="120" t="s">
        <v>72</v>
      </c>
      <c r="C40" s="112"/>
      <c r="D40" s="112"/>
      <c r="E40" s="112"/>
      <c r="F40" s="112"/>
      <c r="G40" s="116"/>
      <c r="H40" s="116"/>
      <c r="I40" s="111"/>
      <c r="J40" s="111"/>
      <c r="K40" s="111"/>
      <c r="L40" s="111"/>
      <c r="M40" s="111"/>
      <c r="N40" s="111"/>
      <c r="O40" s="111"/>
      <c r="P40" s="111"/>
      <c r="Q40" s="6"/>
      <c r="R40" s="6"/>
      <c r="S40" s="6"/>
    </row>
    <row r="41" spans="2:19" ht="23.5" customHeight="1">
      <c r="B41" s="263" t="s">
        <v>86</v>
      </c>
      <c r="C41" s="272" t="s">
        <v>87</v>
      </c>
      <c r="D41" s="518" t="s">
        <v>88</v>
      </c>
      <c r="E41" s="118"/>
      <c r="F41" s="117"/>
      <c r="G41" s="115"/>
      <c r="H41" s="115"/>
      <c r="I41" s="110"/>
      <c r="J41" s="110"/>
      <c r="K41" s="110"/>
      <c r="L41" s="110"/>
      <c r="M41" s="110"/>
      <c r="N41" s="110"/>
      <c r="O41" s="110"/>
      <c r="P41" s="110"/>
      <c r="Q41" s="6"/>
      <c r="R41" s="6"/>
      <c r="S41" s="6"/>
    </row>
    <row r="42" spans="2:19" ht="34.5" customHeight="1">
      <c r="B42" s="269" t="s">
        <v>89</v>
      </c>
      <c r="C42" s="273" t="s">
        <v>90</v>
      </c>
      <c r="D42" s="519"/>
      <c r="E42" s="118"/>
      <c r="F42" s="18"/>
      <c r="G42" s="115"/>
      <c r="H42" s="115"/>
      <c r="I42" s="10"/>
      <c r="R42" s="6"/>
      <c r="S42" s="6"/>
    </row>
    <row r="43" spans="2:19" ht="34.5" customHeight="1">
      <c r="B43" s="270" t="s">
        <v>91</v>
      </c>
      <c r="C43" s="274" t="s">
        <v>92</v>
      </c>
      <c r="D43" s="519"/>
      <c r="E43" s="118"/>
      <c r="F43" s="18"/>
      <c r="G43" s="115"/>
      <c r="H43" s="115"/>
      <c r="I43" s="113"/>
      <c r="R43" s="6"/>
      <c r="S43" s="6"/>
    </row>
    <row r="44" spans="2:19" ht="34.5" customHeight="1">
      <c r="B44" s="271" t="s">
        <v>93</v>
      </c>
      <c r="C44" s="275" t="s">
        <v>94</v>
      </c>
      <c r="D44" s="520"/>
      <c r="E44" s="118"/>
      <c r="F44" s="18"/>
      <c r="G44" s="115"/>
      <c r="H44" s="115"/>
      <c r="I44" s="6"/>
      <c r="R44" s="6"/>
      <c r="S44" s="6"/>
    </row>
    <row r="45" spans="2:19">
      <c r="C45" s="18"/>
      <c r="D45" s="18"/>
      <c r="E45" s="18"/>
      <c r="F45" s="18"/>
      <c r="G45" s="18"/>
      <c r="H45" s="18"/>
    </row>
    <row r="46" spans="2:19">
      <c r="C46" s="18"/>
      <c r="D46" s="18"/>
      <c r="E46" s="18"/>
      <c r="F46" s="18"/>
      <c r="G46" s="18"/>
      <c r="H46" s="18"/>
    </row>
    <row r="47" spans="2:19">
      <c r="C47" s="18"/>
      <c r="D47" s="18"/>
      <c r="E47" s="18"/>
      <c r="F47" s="18"/>
      <c r="G47" s="18"/>
      <c r="H47" s="18"/>
    </row>
    <row r="48" spans="2:19">
      <c r="C48" s="10"/>
      <c r="D48" s="10"/>
      <c r="E48" s="10"/>
      <c r="F48" s="10"/>
      <c r="G48" s="10"/>
      <c r="H48" s="10"/>
    </row>
    <row r="49" spans="2:10">
      <c r="D49" s="114"/>
      <c r="E49" s="110"/>
      <c r="G49" s="114"/>
      <c r="H49" s="10"/>
      <c r="J49" s="517"/>
    </row>
    <row r="50" spans="2:10">
      <c r="E50" s="110"/>
      <c r="G50" s="110"/>
      <c r="H50" s="10"/>
      <c r="J50" s="517"/>
    </row>
    <row r="51" spans="2:10">
      <c r="C51" s="18"/>
      <c r="D51" s="18"/>
      <c r="E51" s="18"/>
      <c r="F51" s="18"/>
      <c r="G51" s="18"/>
      <c r="H51" s="18"/>
    </row>
    <row r="52" spans="2:10">
      <c r="C52" s="18"/>
      <c r="D52" s="18"/>
      <c r="E52" s="18"/>
      <c r="F52" s="18"/>
      <c r="G52" s="18"/>
      <c r="H52" s="18"/>
    </row>
    <row r="53" spans="2:10">
      <c r="C53" s="18"/>
      <c r="D53" s="18"/>
      <c r="E53" s="18"/>
      <c r="F53" s="18"/>
      <c r="G53" s="18"/>
      <c r="H53" s="18"/>
    </row>
    <row r="54" spans="2:10">
      <c r="C54" s="18"/>
      <c r="D54" s="18"/>
      <c r="E54" s="18"/>
      <c r="F54" s="18"/>
      <c r="G54" s="18"/>
      <c r="H54" s="18"/>
    </row>
    <row r="55" spans="2:10">
      <c r="C55" s="18"/>
      <c r="D55" s="18"/>
      <c r="E55" s="18"/>
      <c r="F55" s="18"/>
      <c r="G55" s="18"/>
      <c r="H55" s="18"/>
    </row>
    <row r="56" spans="2:10">
      <c r="C56" s="18"/>
      <c r="D56" s="18"/>
      <c r="E56" s="18"/>
      <c r="F56" s="18"/>
      <c r="G56" s="18"/>
      <c r="H56" s="18"/>
    </row>
    <row r="57" spans="2:10">
      <c r="C57" s="18"/>
      <c r="D57" s="18"/>
      <c r="E57" s="18"/>
      <c r="F57" s="18"/>
      <c r="G57" s="18"/>
      <c r="H57" s="18"/>
    </row>
    <row r="58" spans="2:10">
      <c r="B58" s="10"/>
    </row>
  </sheetData>
  <mergeCells count="17">
    <mergeCell ref="B4:C4"/>
    <mergeCell ref="B19:H19"/>
    <mergeCell ref="C36:E36"/>
    <mergeCell ref="C15:D15"/>
    <mergeCell ref="C16:D16"/>
    <mergeCell ref="I18:P18"/>
    <mergeCell ref="I19:L19"/>
    <mergeCell ref="M19:P19"/>
    <mergeCell ref="B14:D14"/>
    <mergeCell ref="J49:J50"/>
    <mergeCell ref="D41:D44"/>
    <mergeCell ref="D21:D24"/>
    <mergeCell ref="E21:E24"/>
    <mergeCell ref="D26:D29"/>
    <mergeCell ref="E26:E29"/>
    <mergeCell ref="D31:D34"/>
    <mergeCell ref="E31:E34"/>
  </mergeCells>
  <dataValidations count="1">
    <dataValidation type="list" allowBlank="1" showInputMessage="1" showErrorMessage="1" sqref="F15:F16" xr:uid="{8EADB0A2-243E-45C6-8FFE-FDABD658697C}">
      <formula1>#REF!</formula1>
    </dataValidation>
  </dataValidations>
  <pageMargins left="0.23622047244094491" right="0.23622047244094491" top="0.74803149606299213" bottom="0.74803149606299213" header="0.31496062992125984" footer="0.31496062992125984"/>
  <pageSetup scale="47" fitToHeight="0" orientation="landscape" r:id="rId1"/>
  <headerFooter scaleWithDoc="0">
    <oddHeader>&amp;C&amp;14P4G Workplan Template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03F9B-6710-43F4-8148-F89D1320AF6B}">
  <sheetPr>
    <tabColor theme="9" tint="0.39997558519241921"/>
    <pageSetUpPr fitToPage="1"/>
  </sheetPr>
  <dimension ref="A2:U150"/>
  <sheetViews>
    <sheetView topLeftCell="A2" zoomScale="75" zoomScaleNormal="75" workbookViewId="0">
      <selection activeCell="C7" sqref="C7:F7"/>
    </sheetView>
  </sheetViews>
  <sheetFormatPr defaultColWidth="8.453125" defaultRowHeight="12.75" customHeight="1"/>
  <cols>
    <col min="1" max="1" width="8.453125" style="43" customWidth="1"/>
    <col min="2" max="2" width="40.1796875" style="7" customWidth="1"/>
    <col min="3" max="3" width="44.81640625" style="7" customWidth="1"/>
    <col min="4" max="5" width="15.81640625" style="7" customWidth="1"/>
    <col min="6" max="6" width="19.1796875" style="7" customWidth="1"/>
    <col min="7" max="17" width="9.1796875" style="7" customWidth="1"/>
    <col min="18" max="18" width="12.453125" style="7" customWidth="1"/>
    <col min="19" max="22" width="9.1796875" style="7" customWidth="1"/>
    <col min="23" max="23" width="8.453125" style="7" customWidth="1"/>
    <col min="24" max="16384" width="8.453125" style="7"/>
  </cols>
  <sheetData>
    <row r="2" spans="1:21" ht="25" customHeight="1">
      <c r="B2" s="5" t="s">
        <v>95</v>
      </c>
      <c r="C2" s="19"/>
    </row>
    <row r="3" spans="1:21" ht="25" customHeight="1">
      <c r="B3" s="5"/>
      <c r="C3" s="19"/>
    </row>
    <row r="4" spans="1:21" ht="23.25" customHeight="1">
      <c r="B4" s="181" t="s">
        <v>49</v>
      </c>
      <c r="C4" s="19"/>
    </row>
    <row r="5" spans="1:21" ht="23.25" customHeight="1">
      <c r="B5" s="249" t="s">
        <v>96</v>
      </c>
      <c r="C5" s="575">
        <f>'1 Workplan'!C5</f>
        <v>0</v>
      </c>
      <c r="D5" s="575"/>
      <c r="E5" s="575"/>
      <c r="F5" s="575"/>
    </row>
    <row r="6" spans="1:21" ht="17.25" customHeight="1">
      <c r="B6" s="250" t="s">
        <v>97</v>
      </c>
      <c r="C6" s="210">
        <f>+'1 Workplan'!C9</f>
        <v>0</v>
      </c>
      <c r="D6" s="577">
        <f>+'1 Workplan'!C10</f>
        <v>0</v>
      </c>
      <c r="E6" s="577"/>
      <c r="F6" s="577"/>
    </row>
    <row r="7" spans="1:21" ht="15.75" customHeight="1">
      <c r="B7" s="251" t="s">
        <v>98</v>
      </c>
      <c r="C7" s="576">
        <f>'1 Workplan'!C11</f>
        <v>0</v>
      </c>
      <c r="D7" s="576"/>
      <c r="E7" s="576"/>
      <c r="F7" s="576"/>
    </row>
    <row r="8" spans="1:21" ht="31" customHeight="1">
      <c r="B8" s="43"/>
      <c r="C8" s="43"/>
      <c r="D8" s="43"/>
      <c r="E8" s="43"/>
      <c r="F8" s="43"/>
    </row>
    <row r="9" spans="1:21" ht="31.5" customHeight="1" thickBot="1">
      <c r="A9" s="7"/>
      <c r="B9" s="182" t="s">
        <v>99</v>
      </c>
      <c r="C9" s="312" t="s">
        <v>100</v>
      </c>
      <c r="S9" s="483"/>
      <c r="T9" s="483"/>
    </row>
    <row r="10" spans="1:21" ht="15" customHeight="1" thickBot="1">
      <c r="A10" s="566" t="s">
        <v>101</v>
      </c>
      <c r="B10" s="567" t="s">
        <v>102</v>
      </c>
      <c r="C10" s="568" t="s">
        <v>62</v>
      </c>
      <c r="D10" s="569" t="s">
        <v>103</v>
      </c>
      <c r="E10" s="569"/>
      <c r="F10" s="569"/>
      <c r="G10" s="537">
        <v>2025</v>
      </c>
      <c r="H10" s="538"/>
      <c r="I10" s="570">
        <v>2026</v>
      </c>
      <c r="J10" s="570"/>
      <c r="K10" s="570"/>
      <c r="L10" s="570"/>
      <c r="M10" s="570"/>
      <c r="N10" s="570"/>
      <c r="O10" s="570"/>
      <c r="P10" s="570"/>
      <c r="Q10" s="545">
        <v>2027</v>
      </c>
      <c r="R10" s="546"/>
      <c r="S10" s="482"/>
      <c r="T10" s="482"/>
      <c r="U10" s="483"/>
    </row>
    <row r="11" spans="1:21" ht="27" customHeight="1" thickBot="1">
      <c r="A11" s="566"/>
      <c r="B11" s="567"/>
      <c r="C11" s="568"/>
      <c r="D11" s="569"/>
      <c r="E11" s="569"/>
      <c r="F11" s="569"/>
      <c r="G11" s="571" t="s">
        <v>104</v>
      </c>
      <c r="H11" s="571"/>
      <c r="I11" s="571" t="s">
        <v>105</v>
      </c>
      <c r="J11" s="571"/>
      <c r="K11" s="571" t="s">
        <v>106</v>
      </c>
      <c r="L11" s="571"/>
      <c r="M11" s="571" t="s">
        <v>107</v>
      </c>
      <c r="N11" s="571"/>
      <c r="O11" s="571" t="s">
        <v>104</v>
      </c>
      <c r="P11" s="571"/>
      <c r="Q11" s="543" t="s">
        <v>105</v>
      </c>
      <c r="R11" s="544"/>
    </row>
    <row r="12" spans="1:21" ht="26.5" thickBot="1">
      <c r="A12" s="566"/>
      <c r="B12" s="567"/>
      <c r="C12" s="568"/>
      <c r="D12" s="186" t="s">
        <v>108</v>
      </c>
      <c r="E12" s="188" t="s">
        <v>109</v>
      </c>
      <c r="F12" s="187" t="s">
        <v>110</v>
      </c>
      <c r="G12" s="189" t="s">
        <v>111</v>
      </c>
      <c r="H12" s="189" t="s">
        <v>110</v>
      </c>
      <c r="I12" s="190" t="s">
        <v>111</v>
      </c>
      <c r="J12" s="190" t="s">
        <v>110</v>
      </c>
      <c r="K12" s="190" t="s">
        <v>111</v>
      </c>
      <c r="L12" s="190" t="s">
        <v>110</v>
      </c>
      <c r="M12" s="190" t="s">
        <v>111</v>
      </c>
      <c r="N12" s="190" t="s">
        <v>110</v>
      </c>
      <c r="O12" s="190" t="s">
        <v>111</v>
      </c>
      <c r="P12" s="361" t="s">
        <v>110</v>
      </c>
      <c r="Q12" s="354" t="s">
        <v>111</v>
      </c>
      <c r="R12" s="355" t="s">
        <v>110</v>
      </c>
    </row>
    <row r="13" spans="1:21" ht="31" customHeight="1">
      <c r="A13" s="44">
        <v>1</v>
      </c>
      <c r="B13" s="245" t="s">
        <v>112</v>
      </c>
      <c r="C13" s="211">
        <f>'1 Workplan'!C21</f>
        <v>0</v>
      </c>
      <c r="D13" s="215">
        <f t="shared" ref="D13:I13" si="0">SUM(D14:D24)</f>
        <v>0</v>
      </c>
      <c r="E13" s="215">
        <f t="shared" si="0"/>
        <v>0</v>
      </c>
      <c r="F13" s="215">
        <f t="shared" si="0"/>
        <v>0</v>
      </c>
      <c r="G13" s="196">
        <f t="shared" si="0"/>
        <v>0</v>
      </c>
      <c r="H13" s="196">
        <f t="shared" si="0"/>
        <v>0</v>
      </c>
      <c r="I13" s="196">
        <f t="shared" si="0"/>
        <v>0</v>
      </c>
      <c r="J13" s="196">
        <f t="shared" ref="J13:P13" si="1">SUM(J14:J24)</f>
        <v>0</v>
      </c>
      <c r="K13" s="196">
        <f t="shared" si="1"/>
        <v>0</v>
      </c>
      <c r="L13" s="196">
        <f t="shared" si="1"/>
        <v>0</v>
      </c>
      <c r="M13" s="196">
        <f t="shared" si="1"/>
        <v>0</v>
      </c>
      <c r="N13" s="196">
        <f t="shared" si="1"/>
        <v>0</v>
      </c>
      <c r="O13" s="196">
        <f t="shared" si="1"/>
        <v>0</v>
      </c>
      <c r="P13" s="362">
        <f t="shared" si="1"/>
        <v>0</v>
      </c>
      <c r="Q13" s="356">
        <f>SUM(Q14:Q24)</f>
        <v>0</v>
      </c>
      <c r="R13" s="196">
        <f t="shared" ref="R13" si="2">SUM(R14:R24)</f>
        <v>0</v>
      </c>
    </row>
    <row r="14" spans="1:21" ht="12.5">
      <c r="A14" s="45">
        <f>A13+0.1</f>
        <v>1.1000000000000001</v>
      </c>
      <c r="B14" s="183" t="s">
        <v>113</v>
      </c>
      <c r="C14" s="295"/>
      <c r="D14" s="216">
        <f>SUM(E14+F14)</f>
        <v>0</v>
      </c>
      <c r="E14" s="221">
        <f>SUM(G14,I14,K14,M14,O14,Q14)</f>
        <v>0</v>
      </c>
      <c r="F14" s="221">
        <f>SUM(H14,J14,L14,N14,P14,R14)</f>
        <v>0</v>
      </c>
      <c r="G14" s="197"/>
      <c r="H14" s="197"/>
      <c r="I14" s="197"/>
      <c r="J14" s="197"/>
      <c r="K14" s="197"/>
      <c r="L14" s="197"/>
      <c r="M14" s="197"/>
      <c r="N14" s="197"/>
      <c r="O14" s="197"/>
      <c r="P14" s="363"/>
      <c r="Q14" s="357"/>
      <c r="R14" s="358"/>
    </row>
    <row r="15" spans="1:21" ht="12.5">
      <c r="A15" s="45">
        <f t="shared" ref="A15:A22" si="3">A14+0.1</f>
        <v>1.2000000000000002</v>
      </c>
      <c r="B15" s="185" t="s">
        <v>114</v>
      </c>
      <c r="C15" s="295"/>
      <c r="D15" s="216">
        <f t="shared" ref="D15:D17" si="4">SUM(E15+F15)</f>
        <v>0</v>
      </c>
      <c r="E15" s="221">
        <f t="shared" ref="E15:E24" si="5">SUM(G15,I15,K15,M15,O15,Q15)</f>
        <v>0</v>
      </c>
      <c r="F15" s="221">
        <f t="shared" ref="F15:F24" si="6">SUM(H15,J15,L15,N15,P15,R15)</f>
        <v>0</v>
      </c>
      <c r="G15" s="198"/>
      <c r="H15" s="198"/>
      <c r="I15" s="198"/>
      <c r="J15" s="198"/>
      <c r="K15" s="198"/>
      <c r="L15" s="198"/>
      <c r="M15" s="198"/>
      <c r="N15" s="198"/>
      <c r="O15" s="198"/>
      <c r="P15" s="364"/>
      <c r="Q15" s="359"/>
      <c r="R15" s="360"/>
    </row>
    <row r="16" spans="1:21" ht="13">
      <c r="A16" s="45">
        <f t="shared" si="3"/>
        <v>1.3000000000000003</v>
      </c>
      <c r="B16" s="203" t="s">
        <v>115</v>
      </c>
      <c r="C16" s="295"/>
      <c r="D16" s="216">
        <f t="shared" si="4"/>
        <v>0</v>
      </c>
      <c r="E16" s="221">
        <f t="shared" si="5"/>
        <v>0</v>
      </c>
      <c r="F16" s="221">
        <f t="shared" si="6"/>
        <v>0</v>
      </c>
      <c r="G16" s="197"/>
      <c r="H16" s="197"/>
      <c r="I16" s="197"/>
      <c r="J16" s="197"/>
      <c r="K16" s="197"/>
      <c r="L16" s="197"/>
      <c r="M16" s="197"/>
      <c r="N16" s="197"/>
      <c r="O16" s="197"/>
      <c r="P16" s="363"/>
      <c r="Q16" s="357"/>
      <c r="R16" s="358"/>
    </row>
    <row r="17" spans="1:18" ht="12.5">
      <c r="A17" s="45">
        <f t="shared" si="3"/>
        <v>1.4000000000000004</v>
      </c>
      <c r="B17" s="185" t="s">
        <v>116</v>
      </c>
      <c r="C17" s="295"/>
      <c r="D17" s="216">
        <f t="shared" si="4"/>
        <v>0</v>
      </c>
      <c r="E17" s="221">
        <f t="shared" si="5"/>
        <v>0</v>
      </c>
      <c r="F17" s="221">
        <f t="shared" si="6"/>
        <v>0</v>
      </c>
      <c r="G17" s="198"/>
      <c r="H17" s="198"/>
      <c r="I17" s="198"/>
      <c r="J17" s="198"/>
      <c r="K17" s="198"/>
      <c r="L17" s="198"/>
      <c r="M17" s="198"/>
      <c r="N17" s="198"/>
      <c r="O17" s="198"/>
      <c r="P17" s="364"/>
      <c r="Q17" s="359"/>
      <c r="R17" s="360"/>
    </row>
    <row r="18" spans="1:18" ht="12.5">
      <c r="A18" s="45">
        <f t="shared" si="3"/>
        <v>1.5000000000000004</v>
      </c>
      <c r="B18" s="193" t="s">
        <v>117</v>
      </c>
      <c r="C18" s="295"/>
      <c r="D18" s="216">
        <f>SUM(E18+F18)</f>
        <v>0</v>
      </c>
      <c r="E18" s="221">
        <f t="shared" si="5"/>
        <v>0</v>
      </c>
      <c r="F18" s="221">
        <f t="shared" si="6"/>
        <v>0</v>
      </c>
      <c r="G18" s="197"/>
      <c r="H18" s="197"/>
      <c r="I18" s="197"/>
      <c r="J18" s="197"/>
      <c r="K18" s="197"/>
      <c r="L18" s="197"/>
      <c r="M18" s="197"/>
      <c r="N18" s="197"/>
      <c r="O18" s="197"/>
      <c r="P18" s="363"/>
      <c r="Q18" s="357"/>
      <c r="R18" s="358"/>
    </row>
    <row r="19" spans="1:18" ht="13">
      <c r="A19" s="45">
        <f t="shared" si="3"/>
        <v>1.6000000000000005</v>
      </c>
      <c r="B19" s="185" t="s">
        <v>118</v>
      </c>
      <c r="C19" s="295"/>
      <c r="D19" s="216">
        <f t="shared" ref="D19:D22" si="7">SUM(E19+F19)</f>
        <v>0</v>
      </c>
      <c r="E19" s="221">
        <f t="shared" si="5"/>
        <v>0</v>
      </c>
      <c r="F19" s="221">
        <f t="shared" si="6"/>
        <v>0</v>
      </c>
      <c r="G19" s="198"/>
      <c r="H19" s="198"/>
      <c r="I19" s="198"/>
      <c r="J19" s="198"/>
      <c r="K19" s="198"/>
      <c r="L19" s="198"/>
      <c r="M19" s="198"/>
      <c r="N19" s="198"/>
      <c r="O19" s="198"/>
      <c r="P19" s="364"/>
      <c r="Q19" s="359"/>
      <c r="R19" s="360"/>
    </row>
    <row r="20" spans="1:18" ht="12.5">
      <c r="A20" s="45">
        <f t="shared" si="3"/>
        <v>1.7000000000000006</v>
      </c>
      <c r="B20" s="193" t="s">
        <v>119</v>
      </c>
      <c r="C20" s="295"/>
      <c r="D20" s="216">
        <f t="shared" si="7"/>
        <v>0</v>
      </c>
      <c r="E20" s="221">
        <f t="shared" si="5"/>
        <v>0</v>
      </c>
      <c r="F20" s="221">
        <f t="shared" si="6"/>
        <v>0</v>
      </c>
      <c r="G20" s="197"/>
      <c r="H20" s="197"/>
      <c r="I20" s="197"/>
      <c r="J20" s="197"/>
      <c r="K20" s="197"/>
      <c r="L20" s="197"/>
      <c r="M20" s="197"/>
      <c r="N20" s="197"/>
      <c r="O20" s="197"/>
      <c r="P20" s="363"/>
      <c r="Q20" s="357"/>
      <c r="R20" s="358"/>
    </row>
    <row r="21" spans="1:18" ht="12.5">
      <c r="A21" s="45">
        <f t="shared" si="3"/>
        <v>1.8000000000000007</v>
      </c>
      <c r="B21" s="193" t="s">
        <v>120</v>
      </c>
      <c r="C21" s="295"/>
      <c r="D21" s="216">
        <f t="shared" si="7"/>
        <v>0</v>
      </c>
      <c r="E21" s="221">
        <f t="shared" si="5"/>
        <v>0</v>
      </c>
      <c r="F21" s="221">
        <f t="shared" si="6"/>
        <v>0</v>
      </c>
      <c r="G21" s="198"/>
      <c r="H21" s="198"/>
      <c r="I21" s="198"/>
      <c r="J21" s="198"/>
      <c r="K21" s="198"/>
      <c r="L21" s="198"/>
      <c r="M21" s="198"/>
      <c r="N21" s="198"/>
      <c r="O21" s="198"/>
      <c r="P21" s="364"/>
      <c r="Q21" s="359"/>
      <c r="R21" s="360"/>
    </row>
    <row r="22" spans="1:18" ht="12.5">
      <c r="A22" s="45">
        <f t="shared" si="3"/>
        <v>1.9000000000000008</v>
      </c>
      <c r="B22" s="193" t="s">
        <v>121</v>
      </c>
      <c r="C22" s="295"/>
      <c r="D22" s="216">
        <f t="shared" si="7"/>
        <v>0</v>
      </c>
      <c r="E22" s="221">
        <f t="shared" si="5"/>
        <v>0</v>
      </c>
      <c r="F22" s="221">
        <f t="shared" si="6"/>
        <v>0</v>
      </c>
      <c r="G22" s="197"/>
      <c r="H22" s="197"/>
      <c r="I22" s="197"/>
      <c r="J22" s="197"/>
      <c r="K22" s="197"/>
      <c r="L22" s="197"/>
      <c r="M22" s="197"/>
      <c r="N22" s="197"/>
      <c r="O22" s="197"/>
      <c r="P22" s="363"/>
      <c r="Q22" s="357"/>
      <c r="R22" s="358"/>
    </row>
    <row r="23" spans="1:18" ht="13">
      <c r="A23" s="45">
        <v>1.1100000000000001</v>
      </c>
      <c r="B23" s="204" t="s">
        <v>122</v>
      </c>
      <c r="C23" s="295"/>
      <c r="D23" s="216">
        <f>SUM(E23+F23)</f>
        <v>0</v>
      </c>
      <c r="E23" s="221">
        <f t="shared" si="5"/>
        <v>0</v>
      </c>
      <c r="F23" s="221">
        <f t="shared" si="6"/>
        <v>0</v>
      </c>
      <c r="G23" s="198"/>
      <c r="H23" s="198"/>
      <c r="I23" s="198"/>
      <c r="J23" s="198"/>
      <c r="K23" s="198"/>
      <c r="L23" s="198"/>
      <c r="M23" s="198"/>
      <c r="N23" s="198"/>
      <c r="O23" s="198"/>
      <c r="P23" s="364"/>
      <c r="Q23" s="359"/>
      <c r="R23" s="360"/>
    </row>
    <row r="24" spans="1:18" ht="12.5">
      <c r="A24" s="45">
        <f>A23+0.01</f>
        <v>1.1200000000000001</v>
      </c>
      <c r="B24" s="185" t="s">
        <v>123</v>
      </c>
      <c r="C24" s="296"/>
      <c r="D24" s="216">
        <f t="shared" ref="D24" si="8">SUM(E24+F24)</f>
        <v>0</v>
      </c>
      <c r="E24" s="221">
        <f t="shared" si="5"/>
        <v>0</v>
      </c>
      <c r="F24" s="221">
        <f t="shared" si="6"/>
        <v>0</v>
      </c>
      <c r="G24" s="199"/>
      <c r="H24" s="199"/>
      <c r="I24" s="199"/>
      <c r="J24" s="199"/>
      <c r="K24" s="199"/>
      <c r="L24" s="199"/>
      <c r="M24" s="199"/>
      <c r="N24" s="199"/>
      <c r="O24" s="199"/>
      <c r="P24" s="365"/>
      <c r="Q24" s="366"/>
      <c r="R24" s="367"/>
    </row>
    <row r="25" spans="1:18" ht="13" thickBot="1">
      <c r="A25" s="45"/>
      <c r="Q25" s="412"/>
    </row>
    <row r="26" spans="1:18" ht="31.5" customHeight="1">
      <c r="A26" s="46">
        <v>2</v>
      </c>
      <c r="B26" s="245" t="s">
        <v>124</v>
      </c>
      <c r="C26" s="214">
        <f>'1 Workplan'!C26</f>
        <v>0</v>
      </c>
      <c r="D26" s="215">
        <f>SUM(D27:D37)</f>
        <v>0</v>
      </c>
      <c r="E26" s="215">
        <f>SUM(E27:E37)</f>
        <v>0</v>
      </c>
      <c r="F26" s="215">
        <f>SUM(F27:F37)</f>
        <v>0</v>
      </c>
      <c r="G26" s="196">
        <f>SUM(G27:G37)</f>
        <v>0</v>
      </c>
      <c r="H26" s="196">
        <f t="shared" ref="H26:R26" si="9">SUM(H27:H37)</f>
        <v>0</v>
      </c>
      <c r="I26" s="196">
        <f t="shared" si="9"/>
        <v>0</v>
      </c>
      <c r="J26" s="196">
        <f t="shared" si="9"/>
        <v>0</v>
      </c>
      <c r="K26" s="196">
        <f t="shared" si="9"/>
        <v>0</v>
      </c>
      <c r="L26" s="196">
        <f t="shared" si="9"/>
        <v>0</v>
      </c>
      <c r="M26" s="196">
        <f t="shared" si="9"/>
        <v>0</v>
      </c>
      <c r="N26" s="196">
        <f t="shared" si="9"/>
        <v>0</v>
      </c>
      <c r="O26" s="196">
        <f t="shared" si="9"/>
        <v>0</v>
      </c>
      <c r="P26" s="362">
        <f t="shared" si="9"/>
        <v>0</v>
      </c>
      <c r="Q26" s="356">
        <f t="shared" si="9"/>
        <v>0</v>
      </c>
      <c r="R26" s="196">
        <f t="shared" si="9"/>
        <v>0</v>
      </c>
    </row>
    <row r="27" spans="1:18" ht="12.5">
      <c r="A27" s="47">
        <f>A26+0.1</f>
        <v>2.1</v>
      </c>
      <c r="B27" s="183" t="s">
        <v>113</v>
      </c>
      <c r="C27" s="184"/>
      <c r="D27" s="216">
        <f>SUM(E27+F27)</f>
        <v>0</v>
      </c>
      <c r="E27" s="221">
        <f>SUM(G27,I27,K27,M27,O27,Q27)</f>
        <v>0</v>
      </c>
      <c r="F27" s="221">
        <f>SUM(H27,J27,L27,N27,P27,R27)</f>
        <v>0</v>
      </c>
      <c r="G27" s="197"/>
      <c r="H27" s="197"/>
      <c r="I27" s="197"/>
      <c r="J27" s="197"/>
      <c r="K27" s="197"/>
      <c r="L27" s="197"/>
      <c r="M27" s="197"/>
      <c r="N27" s="197"/>
      <c r="O27" s="197"/>
      <c r="P27" s="363"/>
      <c r="Q27" s="357"/>
      <c r="R27" s="358"/>
    </row>
    <row r="28" spans="1:18" ht="12.5">
      <c r="A28" s="47">
        <f t="shared" ref="A28:A35" si="10">A27+0.1</f>
        <v>2.2000000000000002</v>
      </c>
      <c r="B28" s="185" t="s">
        <v>114</v>
      </c>
      <c r="C28" s="295"/>
      <c r="D28" s="216">
        <f t="shared" ref="D28:D30" si="11">SUM(E28+F28)</f>
        <v>0</v>
      </c>
      <c r="E28" s="221">
        <f t="shared" ref="E28:E37" si="12">SUM(G28,I28,K28,M28,O28,Q28)</f>
        <v>0</v>
      </c>
      <c r="F28" s="221">
        <f t="shared" ref="F28:F37" si="13">SUM(H28,J28,L28,N28,P28,R28)</f>
        <v>0</v>
      </c>
      <c r="G28" s="198"/>
      <c r="H28" s="198"/>
      <c r="I28" s="198"/>
      <c r="J28" s="198"/>
      <c r="K28" s="198"/>
      <c r="L28" s="198"/>
      <c r="M28" s="198"/>
      <c r="N28" s="198"/>
      <c r="O28" s="198"/>
      <c r="P28" s="364"/>
      <c r="Q28" s="359"/>
      <c r="R28" s="360"/>
    </row>
    <row r="29" spans="1:18" ht="13">
      <c r="A29" s="47">
        <f t="shared" si="10"/>
        <v>2.3000000000000003</v>
      </c>
      <c r="B29" s="203" t="s">
        <v>115</v>
      </c>
      <c r="C29" s="295"/>
      <c r="D29" s="216">
        <f t="shared" si="11"/>
        <v>0</v>
      </c>
      <c r="E29" s="221">
        <f t="shared" si="12"/>
        <v>0</v>
      </c>
      <c r="F29" s="221">
        <f t="shared" si="13"/>
        <v>0</v>
      </c>
      <c r="G29" s="197"/>
      <c r="H29" s="197"/>
      <c r="I29" s="197"/>
      <c r="J29" s="197"/>
      <c r="K29" s="197"/>
      <c r="L29" s="197"/>
      <c r="M29" s="197"/>
      <c r="N29" s="197"/>
      <c r="O29" s="197"/>
      <c r="P29" s="363"/>
      <c r="Q29" s="357"/>
      <c r="R29" s="358"/>
    </row>
    <row r="30" spans="1:18" ht="12.5">
      <c r="A30" s="47">
        <f t="shared" si="10"/>
        <v>2.4000000000000004</v>
      </c>
      <c r="B30" s="185" t="s">
        <v>116</v>
      </c>
      <c r="C30" s="295"/>
      <c r="D30" s="216">
        <f t="shared" si="11"/>
        <v>0</v>
      </c>
      <c r="E30" s="221">
        <f t="shared" si="12"/>
        <v>0</v>
      </c>
      <c r="F30" s="221">
        <f t="shared" si="13"/>
        <v>0</v>
      </c>
      <c r="G30" s="198"/>
      <c r="H30" s="198"/>
      <c r="I30" s="198"/>
      <c r="J30" s="198"/>
      <c r="K30" s="198"/>
      <c r="L30" s="198"/>
      <c r="M30" s="198"/>
      <c r="N30" s="198"/>
      <c r="O30" s="198"/>
      <c r="P30" s="364"/>
      <c r="Q30" s="359"/>
      <c r="R30" s="360"/>
    </row>
    <row r="31" spans="1:18" ht="12.5">
      <c r="A31" s="47">
        <f t="shared" si="10"/>
        <v>2.5000000000000004</v>
      </c>
      <c r="B31" s="193" t="s">
        <v>117</v>
      </c>
      <c r="C31" s="295"/>
      <c r="D31" s="216">
        <f>SUM(E31+F31)</f>
        <v>0</v>
      </c>
      <c r="E31" s="221">
        <f t="shared" si="12"/>
        <v>0</v>
      </c>
      <c r="F31" s="221">
        <f t="shared" si="13"/>
        <v>0</v>
      </c>
      <c r="G31" s="197"/>
      <c r="H31" s="197"/>
      <c r="I31" s="197"/>
      <c r="J31" s="197"/>
      <c r="K31" s="197"/>
      <c r="L31" s="197"/>
      <c r="M31" s="197"/>
      <c r="N31" s="197"/>
      <c r="O31" s="197"/>
      <c r="P31" s="363"/>
      <c r="Q31" s="357"/>
      <c r="R31" s="358"/>
    </row>
    <row r="32" spans="1:18" ht="13">
      <c r="A32" s="47">
        <f t="shared" si="10"/>
        <v>2.6000000000000005</v>
      </c>
      <c r="B32" s="185" t="s">
        <v>118</v>
      </c>
      <c r="C32" s="295"/>
      <c r="D32" s="217">
        <f t="shared" ref="D32:D37" si="14">SUM(E32+F32)</f>
        <v>0</v>
      </c>
      <c r="E32" s="221">
        <f t="shared" si="12"/>
        <v>0</v>
      </c>
      <c r="F32" s="221">
        <f t="shared" si="13"/>
        <v>0</v>
      </c>
      <c r="G32" s="198"/>
      <c r="H32" s="198"/>
      <c r="I32" s="198"/>
      <c r="J32" s="198"/>
      <c r="K32" s="198"/>
      <c r="L32" s="198"/>
      <c r="M32" s="198"/>
      <c r="N32" s="198"/>
      <c r="O32" s="198"/>
      <c r="P32" s="364"/>
      <c r="Q32" s="359"/>
      <c r="R32" s="360"/>
    </row>
    <row r="33" spans="1:18" ht="12.5">
      <c r="A33" s="47">
        <f t="shared" si="10"/>
        <v>2.7000000000000006</v>
      </c>
      <c r="B33" s="193" t="s">
        <v>119</v>
      </c>
      <c r="C33" s="295"/>
      <c r="D33" s="217">
        <f t="shared" si="14"/>
        <v>0</v>
      </c>
      <c r="E33" s="221">
        <f t="shared" si="12"/>
        <v>0</v>
      </c>
      <c r="F33" s="221">
        <f t="shared" si="13"/>
        <v>0</v>
      </c>
      <c r="G33" s="197"/>
      <c r="H33" s="197"/>
      <c r="I33" s="197"/>
      <c r="J33" s="197"/>
      <c r="K33" s="197"/>
      <c r="L33" s="197"/>
      <c r="M33" s="197"/>
      <c r="N33" s="197"/>
      <c r="O33" s="197"/>
      <c r="P33" s="363"/>
      <c r="Q33" s="357"/>
      <c r="R33" s="358"/>
    </row>
    <row r="34" spans="1:18" ht="12.5">
      <c r="A34" s="47">
        <f t="shared" si="10"/>
        <v>2.8000000000000007</v>
      </c>
      <c r="B34" s="193" t="s">
        <v>120</v>
      </c>
      <c r="C34" s="295"/>
      <c r="D34" s="217">
        <f t="shared" si="14"/>
        <v>0</v>
      </c>
      <c r="E34" s="221">
        <f t="shared" si="12"/>
        <v>0</v>
      </c>
      <c r="F34" s="221">
        <f t="shared" si="13"/>
        <v>0</v>
      </c>
      <c r="G34" s="198"/>
      <c r="H34" s="198"/>
      <c r="I34" s="198"/>
      <c r="J34" s="198"/>
      <c r="K34" s="198"/>
      <c r="L34" s="198"/>
      <c r="M34" s="198"/>
      <c r="N34" s="198"/>
      <c r="O34" s="198"/>
      <c r="P34" s="364"/>
      <c r="Q34" s="359"/>
      <c r="R34" s="360"/>
    </row>
    <row r="35" spans="1:18" ht="12.5">
      <c r="A35" s="47">
        <f t="shared" si="10"/>
        <v>2.9000000000000008</v>
      </c>
      <c r="B35" s="193" t="s">
        <v>121</v>
      </c>
      <c r="C35" s="295"/>
      <c r="D35" s="217">
        <f t="shared" si="14"/>
        <v>0</v>
      </c>
      <c r="E35" s="221">
        <f t="shared" si="12"/>
        <v>0</v>
      </c>
      <c r="F35" s="221">
        <f t="shared" si="13"/>
        <v>0</v>
      </c>
      <c r="G35" s="197"/>
      <c r="H35" s="197"/>
      <c r="I35" s="197"/>
      <c r="J35" s="197"/>
      <c r="K35" s="197"/>
      <c r="L35" s="197"/>
      <c r="M35" s="197"/>
      <c r="N35" s="197"/>
      <c r="O35" s="197"/>
      <c r="P35" s="363"/>
      <c r="Q35" s="357"/>
      <c r="R35" s="358"/>
    </row>
    <row r="36" spans="1:18" ht="13">
      <c r="A36" s="47">
        <v>2.11</v>
      </c>
      <c r="B36" s="204" t="s">
        <v>122</v>
      </c>
      <c r="C36" s="295"/>
      <c r="D36" s="217">
        <f t="shared" si="14"/>
        <v>0</v>
      </c>
      <c r="E36" s="221">
        <f t="shared" si="12"/>
        <v>0</v>
      </c>
      <c r="F36" s="221">
        <f t="shared" si="13"/>
        <v>0</v>
      </c>
      <c r="G36" s="198"/>
      <c r="H36" s="198"/>
      <c r="I36" s="198"/>
      <c r="J36" s="198"/>
      <c r="K36" s="198"/>
      <c r="L36" s="198"/>
      <c r="M36" s="198"/>
      <c r="N36" s="198"/>
      <c r="O36" s="198"/>
      <c r="P36" s="364"/>
      <c r="Q36" s="359"/>
      <c r="R36" s="360"/>
    </row>
    <row r="37" spans="1:18" ht="12.5">
      <c r="A37" s="47">
        <f>A36+0.01</f>
        <v>2.1199999999999997</v>
      </c>
      <c r="B37" s="193" t="s">
        <v>123</v>
      </c>
      <c r="C37" s="295"/>
      <c r="D37" s="217">
        <f t="shared" si="14"/>
        <v>0</v>
      </c>
      <c r="E37" s="221">
        <f t="shared" si="12"/>
        <v>0</v>
      </c>
      <c r="F37" s="221">
        <f t="shared" si="13"/>
        <v>0</v>
      </c>
      <c r="G37" s="199"/>
      <c r="H37" s="199"/>
      <c r="I37" s="199"/>
      <c r="J37" s="199"/>
      <c r="K37" s="199"/>
      <c r="L37" s="199"/>
      <c r="M37" s="199"/>
      <c r="N37" s="199"/>
      <c r="O37" s="199"/>
      <c r="P37" s="365"/>
      <c r="Q37" s="366"/>
      <c r="R37" s="367"/>
    </row>
    <row r="38" spans="1:18" ht="13" thickBot="1">
      <c r="A38" s="7"/>
      <c r="Q38" s="412"/>
    </row>
    <row r="39" spans="1:18" ht="31" customHeight="1">
      <c r="A39" s="46">
        <v>3</v>
      </c>
      <c r="B39" s="245" t="s">
        <v>125</v>
      </c>
      <c r="C39" s="211">
        <f>'1 Workplan'!C31</f>
        <v>0</v>
      </c>
      <c r="D39" s="218">
        <f>SUM(D40:D50)</f>
        <v>0</v>
      </c>
      <c r="E39" s="218">
        <f>SUM(E40:E50)</f>
        <v>0</v>
      </c>
      <c r="F39" s="218">
        <f>SUM(F40:F50)</f>
        <v>0</v>
      </c>
      <c r="G39" s="196">
        <f>SUM(G40:G50)</f>
        <v>0</v>
      </c>
      <c r="H39" s="196">
        <f t="shared" ref="H39:R39" si="15">SUM(H40:H50)</f>
        <v>0</v>
      </c>
      <c r="I39" s="196">
        <f t="shared" si="15"/>
        <v>0</v>
      </c>
      <c r="J39" s="196">
        <f t="shared" si="15"/>
        <v>0</v>
      </c>
      <c r="K39" s="196">
        <f t="shared" si="15"/>
        <v>0</v>
      </c>
      <c r="L39" s="196">
        <f t="shared" si="15"/>
        <v>0</v>
      </c>
      <c r="M39" s="196">
        <f t="shared" si="15"/>
        <v>0</v>
      </c>
      <c r="N39" s="196">
        <f t="shared" si="15"/>
        <v>0</v>
      </c>
      <c r="O39" s="196">
        <f t="shared" si="15"/>
        <v>0</v>
      </c>
      <c r="P39" s="362">
        <f t="shared" si="15"/>
        <v>0</v>
      </c>
      <c r="Q39" s="356">
        <f t="shared" si="15"/>
        <v>0</v>
      </c>
      <c r="R39" s="196">
        <f t="shared" si="15"/>
        <v>0</v>
      </c>
    </row>
    <row r="40" spans="1:18" ht="12.5">
      <c r="A40" s="47">
        <f>A39+0.1</f>
        <v>3.1</v>
      </c>
      <c r="B40" s="183" t="s">
        <v>113</v>
      </c>
      <c r="C40" s="295"/>
      <c r="D40" s="216">
        <f>SUM(E40+F40)</f>
        <v>0</v>
      </c>
      <c r="E40" s="221">
        <f>SUM(G40,I40,K40,M40,O40,Q40)</f>
        <v>0</v>
      </c>
      <c r="F40" s="221">
        <f>SUM(H40,J40,L40,N40,P40,R40)</f>
        <v>0</v>
      </c>
      <c r="G40" s="197"/>
      <c r="H40" s="197"/>
      <c r="I40" s="197"/>
      <c r="J40" s="197"/>
      <c r="K40" s="197"/>
      <c r="L40" s="197"/>
      <c r="M40" s="197"/>
      <c r="N40" s="197"/>
      <c r="O40" s="197"/>
      <c r="P40" s="363"/>
      <c r="Q40" s="357"/>
      <c r="R40" s="197"/>
    </row>
    <row r="41" spans="1:18" ht="12.5">
      <c r="A41" s="47">
        <f t="shared" ref="A41:A48" si="16">A40+0.1</f>
        <v>3.2</v>
      </c>
      <c r="B41" s="185" t="s">
        <v>114</v>
      </c>
      <c r="C41" s="295"/>
      <c r="D41" s="216">
        <f t="shared" ref="D41:D43" si="17">SUM(E41+F41)</f>
        <v>0</v>
      </c>
      <c r="E41" s="221">
        <f t="shared" ref="E41:E50" si="18">SUM(G41,I41,K41,M41,O41,Q41)</f>
        <v>0</v>
      </c>
      <c r="F41" s="221">
        <f t="shared" ref="F41:F50" si="19">SUM(H41,J41,L41,N41,P41,R41)</f>
        <v>0</v>
      </c>
      <c r="G41" s="198"/>
      <c r="H41" s="198"/>
      <c r="I41" s="198"/>
      <c r="J41" s="198"/>
      <c r="K41" s="198"/>
      <c r="L41" s="198"/>
      <c r="M41" s="198"/>
      <c r="N41" s="198"/>
      <c r="O41" s="198"/>
      <c r="P41" s="364"/>
      <c r="Q41" s="359"/>
      <c r="R41" s="198"/>
    </row>
    <row r="42" spans="1:18" ht="13">
      <c r="A42" s="47">
        <f t="shared" si="16"/>
        <v>3.3000000000000003</v>
      </c>
      <c r="B42" s="203" t="s">
        <v>115</v>
      </c>
      <c r="C42" s="295"/>
      <c r="D42" s="216">
        <f t="shared" si="17"/>
        <v>0</v>
      </c>
      <c r="E42" s="221">
        <f t="shared" si="18"/>
        <v>0</v>
      </c>
      <c r="F42" s="221">
        <f t="shared" si="19"/>
        <v>0</v>
      </c>
      <c r="G42" s="197"/>
      <c r="H42" s="197"/>
      <c r="I42" s="197"/>
      <c r="J42" s="197"/>
      <c r="K42" s="197"/>
      <c r="L42" s="197"/>
      <c r="M42" s="197"/>
      <c r="N42" s="197"/>
      <c r="O42" s="197"/>
      <c r="P42" s="363"/>
      <c r="Q42" s="357"/>
      <c r="R42" s="197"/>
    </row>
    <row r="43" spans="1:18" ht="12.5">
      <c r="A43" s="47">
        <f t="shared" si="16"/>
        <v>3.4000000000000004</v>
      </c>
      <c r="B43" s="185" t="s">
        <v>116</v>
      </c>
      <c r="C43" s="295"/>
      <c r="D43" s="216">
        <f t="shared" si="17"/>
        <v>0</v>
      </c>
      <c r="E43" s="221">
        <f t="shared" si="18"/>
        <v>0</v>
      </c>
      <c r="F43" s="221">
        <f t="shared" si="19"/>
        <v>0</v>
      </c>
      <c r="G43" s="198"/>
      <c r="H43" s="198"/>
      <c r="I43" s="198"/>
      <c r="J43" s="198"/>
      <c r="K43" s="198"/>
      <c r="L43" s="198"/>
      <c r="M43" s="198"/>
      <c r="N43" s="198"/>
      <c r="O43" s="198"/>
      <c r="P43" s="364"/>
      <c r="Q43" s="359"/>
      <c r="R43" s="198"/>
    </row>
    <row r="44" spans="1:18" ht="12.5">
      <c r="A44" s="47">
        <f t="shared" si="16"/>
        <v>3.5000000000000004</v>
      </c>
      <c r="B44" s="193" t="s">
        <v>117</v>
      </c>
      <c r="C44" s="295"/>
      <c r="D44" s="217">
        <f>SUM(E44+F44)</f>
        <v>0</v>
      </c>
      <c r="E44" s="221">
        <f t="shared" si="18"/>
        <v>0</v>
      </c>
      <c r="F44" s="221">
        <f t="shared" si="19"/>
        <v>0</v>
      </c>
      <c r="G44" s="197"/>
      <c r="H44" s="197"/>
      <c r="I44" s="197"/>
      <c r="J44" s="197"/>
      <c r="K44" s="197"/>
      <c r="L44" s="197"/>
      <c r="M44" s="197"/>
      <c r="N44" s="197"/>
      <c r="O44" s="197"/>
      <c r="P44" s="363"/>
      <c r="Q44" s="357"/>
      <c r="R44" s="197"/>
    </row>
    <row r="45" spans="1:18" ht="13">
      <c r="A45" s="47">
        <f t="shared" si="16"/>
        <v>3.6000000000000005</v>
      </c>
      <c r="B45" s="185" t="s">
        <v>118</v>
      </c>
      <c r="C45" s="295"/>
      <c r="D45" s="219">
        <f t="shared" ref="D45:D48" si="20">SUM(E45+F45)</f>
        <v>0</v>
      </c>
      <c r="E45" s="221">
        <f t="shared" si="18"/>
        <v>0</v>
      </c>
      <c r="F45" s="221">
        <f t="shared" si="19"/>
        <v>0</v>
      </c>
      <c r="G45" s="198"/>
      <c r="H45" s="198"/>
      <c r="I45" s="198"/>
      <c r="J45" s="198"/>
      <c r="K45" s="198"/>
      <c r="L45" s="198"/>
      <c r="M45" s="198"/>
      <c r="N45" s="198"/>
      <c r="O45" s="198"/>
      <c r="P45" s="364"/>
      <c r="Q45" s="359"/>
      <c r="R45" s="198"/>
    </row>
    <row r="46" spans="1:18" ht="12.5">
      <c r="A46" s="47">
        <f t="shared" si="16"/>
        <v>3.7000000000000006</v>
      </c>
      <c r="B46" s="193" t="s">
        <v>119</v>
      </c>
      <c r="C46" s="295"/>
      <c r="D46" s="217">
        <f t="shared" si="20"/>
        <v>0</v>
      </c>
      <c r="E46" s="221">
        <f t="shared" si="18"/>
        <v>0</v>
      </c>
      <c r="F46" s="221">
        <f t="shared" si="19"/>
        <v>0</v>
      </c>
      <c r="G46" s="197"/>
      <c r="H46" s="197"/>
      <c r="I46" s="197"/>
      <c r="J46" s="197"/>
      <c r="K46" s="197"/>
      <c r="L46" s="197"/>
      <c r="M46" s="197"/>
      <c r="N46" s="197"/>
      <c r="O46" s="197"/>
      <c r="P46" s="363"/>
      <c r="Q46" s="357"/>
      <c r="R46" s="197"/>
    </row>
    <row r="47" spans="1:18" ht="12.5">
      <c r="A47" s="47">
        <f t="shared" si="16"/>
        <v>3.8000000000000007</v>
      </c>
      <c r="B47" s="193" t="s">
        <v>120</v>
      </c>
      <c r="C47" s="295"/>
      <c r="D47" s="219">
        <f t="shared" si="20"/>
        <v>0</v>
      </c>
      <c r="E47" s="221">
        <f t="shared" si="18"/>
        <v>0</v>
      </c>
      <c r="F47" s="221">
        <f t="shared" si="19"/>
        <v>0</v>
      </c>
      <c r="G47" s="198"/>
      <c r="H47" s="198"/>
      <c r="I47" s="198"/>
      <c r="J47" s="198"/>
      <c r="K47" s="198"/>
      <c r="L47" s="198"/>
      <c r="M47" s="198"/>
      <c r="N47" s="198"/>
      <c r="O47" s="198"/>
      <c r="P47" s="364"/>
      <c r="Q47" s="359"/>
      <c r="R47" s="198"/>
    </row>
    <row r="48" spans="1:18" ht="12.5">
      <c r="A48" s="47">
        <f t="shared" si="16"/>
        <v>3.9000000000000008</v>
      </c>
      <c r="B48" s="193" t="s">
        <v>121</v>
      </c>
      <c r="C48" s="295"/>
      <c r="D48" s="217">
        <f t="shared" si="20"/>
        <v>0</v>
      </c>
      <c r="E48" s="221">
        <f t="shared" si="18"/>
        <v>0</v>
      </c>
      <c r="F48" s="221">
        <f t="shared" si="19"/>
        <v>0</v>
      </c>
      <c r="G48" s="197"/>
      <c r="H48" s="197"/>
      <c r="I48" s="197"/>
      <c r="J48" s="197"/>
      <c r="K48" s="197"/>
      <c r="L48" s="197"/>
      <c r="M48" s="197"/>
      <c r="N48" s="197"/>
      <c r="O48" s="197"/>
      <c r="P48" s="363"/>
      <c r="Q48" s="357"/>
      <c r="R48" s="197"/>
    </row>
    <row r="49" spans="1:18" ht="13">
      <c r="A49" s="45">
        <v>3.11</v>
      </c>
      <c r="B49" s="204" t="s">
        <v>122</v>
      </c>
      <c r="C49" s="297"/>
      <c r="D49" s="220">
        <f>SUM(E49+F49)</f>
        <v>0</v>
      </c>
      <c r="E49" s="221">
        <f t="shared" si="18"/>
        <v>0</v>
      </c>
      <c r="F49" s="221">
        <f t="shared" si="19"/>
        <v>0</v>
      </c>
      <c r="G49" s="198"/>
      <c r="H49" s="198"/>
      <c r="I49" s="198"/>
      <c r="J49" s="198"/>
      <c r="K49" s="198"/>
      <c r="L49" s="198"/>
      <c r="M49" s="198"/>
      <c r="N49" s="198"/>
      <c r="O49" s="198"/>
      <c r="P49" s="364"/>
      <c r="Q49" s="359"/>
      <c r="R49" s="198"/>
    </row>
    <row r="50" spans="1:18" ht="12.5">
      <c r="A50" s="47">
        <f>A49+0.01</f>
        <v>3.1199999999999997</v>
      </c>
      <c r="B50" s="193" t="s">
        <v>123</v>
      </c>
      <c r="C50" s="295"/>
      <c r="D50" s="217">
        <f>SUM(E50+F50)</f>
        <v>0</v>
      </c>
      <c r="E50" s="221">
        <f t="shared" si="18"/>
        <v>0</v>
      </c>
      <c r="F50" s="221">
        <f t="shared" si="19"/>
        <v>0</v>
      </c>
      <c r="G50" s="199"/>
      <c r="H50" s="199"/>
      <c r="I50" s="199"/>
      <c r="J50" s="199"/>
      <c r="K50" s="199"/>
      <c r="L50" s="199"/>
      <c r="M50" s="199"/>
      <c r="N50" s="199"/>
      <c r="O50" s="199"/>
      <c r="P50" s="365"/>
      <c r="Q50" s="413"/>
      <c r="R50" s="199"/>
    </row>
    <row r="51" spans="1:18" ht="13" thickBot="1">
      <c r="A51" s="47"/>
      <c r="B51" s="25" t="s">
        <v>72</v>
      </c>
      <c r="C51" s="26"/>
      <c r="D51" s="192"/>
      <c r="E51" s="192"/>
      <c r="F51" s="192"/>
      <c r="G51" s="192"/>
      <c r="H51" s="192"/>
      <c r="I51" s="192"/>
      <c r="J51" s="192"/>
      <c r="K51" s="192"/>
      <c r="L51" s="192"/>
      <c r="M51" s="192"/>
      <c r="N51" s="192"/>
      <c r="O51" s="192"/>
      <c r="P51" s="192"/>
      <c r="Q51" s="414"/>
      <c r="R51" s="192"/>
    </row>
    <row r="52" spans="1:18" ht="26.25" customHeight="1">
      <c r="A52" s="46">
        <v>4</v>
      </c>
      <c r="B52" s="247" t="s">
        <v>126</v>
      </c>
      <c r="C52" s="213"/>
      <c r="D52" s="218">
        <f>SUM(D53:D63)</f>
        <v>0</v>
      </c>
      <c r="E52" s="218">
        <f>SUM(E53:E63)</f>
        <v>0</v>
      </c>
      <c r="F52" s="218">
        <f>SUM(F53:F63)</f>
        <v>0</v>
      </c>
      <c r="G52" s="196">
        <f>SUM(G53:G63)</f>
        <v>0</v>
      </c>
      <c r="H52" s="196">
        <f t="shared" ref="H52:R52" si="21">SUM(H53:H63)</f>
        <v>0</v>
      </c>
      <c r="I52" s="196">
        <f t="shared" si="21"/>
        <v>0</v>
      </c>
      <c r="J52" s="196">
        <f t="shared" si="21"/>
        <v>0</v>
      </c>
      <c r="K52" s="196">
        <f t="shared" si="21"/>
        <v>0</v>
      </c>
      <c r="L52" s="196">
        <f t="shared" si="21"/>
        <v>0</v>
      </c>
      <c r="M52" s="196">
        <f t="shared" si="21"/>
        <v>0</v>
      </c>
      <c r="N52" s="196">
        <f t="shared" si="21"/>
        <v>0</v>
      </c>
      <c r="O52" s="196">
        <f t="shared" si="21"/>
        <v>0</v>
      </c>
      <c r="P52" s="362">
        <f t="shared" si="21"/>
        <v>0</v>
      </c>
      <c r="Q52" s="356">
        <f t="shared" si="21"/>
        <v>0</v>
      </c>
      <c r="R52" s="196">
        <f t="shared" si="21"/>
        <v>0</v>
      </c>
    </row>
    <row r="53" spans="1:18" ht="12.5">
      <c r="A53" s="47">
        <f>A52+0.1</f>
        <v>4.0999999999999996</v>
      </c>
      <c r="B53" s="183" t="s">
        <v>113</v>
      </c>
      <c r="C53" s="295"/>
      <c r="D53" s="216">
        <f>SUM(E53+F53)</f>
        <v>0</v>
      </c>
      <c r="E53" s="221">
        <f>SUM(G53,I53,K53,M53,O53,Q53)</f>
        <v>0</v>
      </c>
      <c r="F53" s="221">
        <f>SUM(H53,J53,L53,N53,P53,R53)</f>
        <v>0</v>
      </c>
      <c r="G53" s="197"/>
      <c r="H53" s="197"/>
      <c r="I53" s="197"/>
      <c r="J53" s="197"/>
      <c r="K53" s="197"/>
      <c r="L53" s="197"/>
      <c r="M53" s="197"/>
      <c r="N53" s="197"/>
      <c r="O53" s="197"/>
      <c r="P53" s="363"/>
      <c r="Q53" s="357"/>
      <c r="R53" s="197"/>
    </row>
    <row r="54" spans="1:18" ht="12.5">
      <c r="A54" s="47">
        <f t="shared" ref="A54:A61" si="22">A53+0.1</f>
        <v>4.1999999999999993</v>
      </c>
      <c r="B54" s="185" t="s">
        <v>114</v>
      </c>
      <c r="C54" s="295"/>
      <c r="D54" s="216">
        <f t="shared" ref="D54:D63" si="23">SUM(E54+F54)</f>
        <v>0</v>
      </c>
      <c r="E54" s="221">
        <f t="shared" ref="E54:E63" si="24">SUM(G54,I54,K54,M54,O54,Q54)</f>
        <v>0</v>
      </c>
      <c r="F54" s="221">
        <f t="shared" ref="F54:F63" si="25">SUM(H54,J54,L54,N54,P54,R54)</f>
        <v>0</v>
      </c>
      <c r="G54" s="198"/>
      <c r="H54" s="198"/>
      <c r="I54" s="198"/>
      <c r="J54" s="198"/>
      <c r="K54" s="198"/>
      <c r="L54" s="198"/>
      <c r="M54" s="198"/>
      <c r="N54" s="198"/>
      <c r="O54" s="198"/>
      <c r="P54" s="364"/>
      <c r="Q54" s="359"/>
      <c r="R54" s="198"/>
    </row>
    <row r="55" spans="1:18" ht="13">
      <c r="A55" s="47">
        <f t="shared" si="22"/>
        <v>4.2999999999999989</v>
      </c>
      <c r="B55" s="203" t="s">
        <v>115</v>
      </c>
      <c r="C55" s="295"/>
      <c r="D55" s="216">
        <f t="shared" si="23"/>
        <v>0</v>
      </c>
      <c r="E55" s="221">
        <f t="shared" si="24"/>
        <v>0</v>
      </c>
      <c r="F55" s="221">
        <f t="shared" si="25"/>
        <v>0</v>
      </c>
      <c r="G55" s="197"/>
      <c r="H55" s="197"/>
      <c r="I55" s="197"/>
      <c r="J55" s="197"/>
      <c r="K55" s="197"/>
      <c r="L55" s="197"/>
      <c r="M55" s="197"/>
      <c r="N55" s="197"/>
      <c r="O55" s="197"/>
      <c r="P55" s="363"/>
      <c r="Q55" s="357"/>
      <c r="R55" s="197"/>
    </row>
    <row r="56" spans="1:18" ht="12.5">
      <c r="A56" s="47">
        <f t="shared" si="22"/>
        <v>4.3999999999999986</v>
      </c>
      <c r="B56" s="185" t="s">
        <v>116</v>
      </c>
      <c r="C56" s="295"/>
      <c r="D56" s="216">
        <f t="shared" si="23"/>
        <v>0</v>
      </c>
      <c r="E56" s="221">
        <f t="shared" si="24"/>
        <v>0</v>
      </c>
      <c r="F56" s="221">
        <f t="shared" si="25"/>
        <v>0</v>
      </c>
      <c r="G56" s="198"/>
      <c r="H56" s="198"/>
      <c r="I56" s="198"/>
      <c r="J56" s="198"/>
      <c r="K56" s="198"/>
      <c r="L56" s="198"/>
      <c r="M56" s="198"/>
      <c r="N56" s="198"/>
      <c r="O56" s="198"/>
      <c r="P56" s="364"/>
      <c r="Q56" s="359"/>
      <c r="R56" s="198"/>
    </row>
    <row r="57" spans="1:18" ht="12.5">
      <c r="A57" s="47">
        <f t="shared" si="22"/>
        <v>4.4999999999999982</v>
      </c>
      <c r="B57" s="193" t="s">
        <v>117</v>
      </c>
      <c r="C57" s="298"/>
      <c r="D57" s="217">
        <f t="shared" si="23"/>
        <v>0</v>
      </c>
      <c r="E57" s="221">
        <f t="shared" si="24"/>
        <v>0</v>
      </c>
      <c r="F57" s="221">
        <f t="shared" si="25"/>
        <v>0</v>
      </c>
      <c r="G57" s="197"/>
      <c r="H57" s="197"/>
      <c r="I57" s="197"/>
      <c r="J57" s="197"/>
      <c r="K57" s="197"/>
      <c r="L57" s="197"/>
      <c r="M57" s="197"/>
      <c r="N57" s="197"/>
      <c r="O57" s="197"/>
      <c r="P57" s="363"/>
      <c r="Q57" s="357"/>
      <c r="R57" s="197"/>
    </row>
    <row r="58" spans="1:18" ht="13">
      <c r="A58" s="47">
        <f t="shared" si="22"/>
        <v>4.5999999999999979</v>
      </c>
      <c r="B58" s="185" t="s">
        <v>118</v>
      </c>
      <c r="C58" s="298"/>
      <c r="D58" s="219">
        <f t="shared" si="23"/>
        <v>0</v>
      </c>
      <c r="E58" s="221">
        <f t="shared" si="24"/>
        <v>0</v>
      </c>
      <c r="F58" s="221">
        <f t="shared" si="25"/>
        <v>0</v>
      </c>
      <c r="G58" s="198"/>
      <c r="H58" s="198"/>
      <c r="I58" s="198"/>
      <c r="J58" s="198"/>
      <c r="K58" s="198"/>
      <c r="L58" s="198"/>
      <c r="M58" s="198"/>
      <c r="N58" s="198"/>
      <c r="O58" s="198"/>
      <c r="P58" s="364"/>
      <c r="Q58" s="359"/>
      <c r="R58" s="198"/>
    </row>
    <row r="59" spans="1:18" ht="12.5">
      <c r="A59" s="47">
        <f t="shared" si="22"/>
        <v>4.6999999999999975</v>
      </c>
      <c r="B59" s="193" t="s">
        <v>119</v>
      </c>
      <c r="C59" s="298"/>
      <c r="D59" s="217">
        <f t="shared" si="23"/>
        <v>0</v>
      </c>
      <c r="E59" s="221">
        <f t="shared" si="24"/>
        <v>0</v>
      </c>
      <c r="F59" s="221">
        <f t="shared" si="25"/>
        <v>0</v>
      </c>
      <c r="G59" s="197"/>
      <c r="H59" s="197"/>
      <c r="I59" s="197"/>
      <c r="J59" s="197"/>
      <c r="K59" s="197"/>
      <c r="L59" s="197"/>
      <c r="M59" s="197"/>
      <c r="N59" s="197"/>
      <c r="O59" s="197"/>
      <c r="P59" s="363"/>
      <c r="Q59" s="357"/>
      <c r="R59" s="197"/>
    </row>
    <row r="60" spans="1:18" ht="12.5">
      <c r="A60" s="47">
        <f t="shared" si="22"/>
        <v>4.7999999999999972</v>
      </c>
      <c r="B60" s="193" t="s">
        <v>120</v>
      </c>
      <c r="C60" s="298"/>
      <c r="D60" s="219">
        <f t="shared" si="23"/>
        <v>0</v>
      </c>
      <c r="E60" s="221">
        <f t="shared" si="24"/>
        <v>0</v>
      </c>
      <c r="F60" s="221">
        <f t="shared" si="25"/>
        <v>0</v>
      </c>
      <c r="G60" s="198"/>
      <c r="H60" s="198"/>
      <c r="I60" s="198"/>
      <c r="J60" s="198"/>
      <c r="K60" s="198"/>
      <c r="L60" s="198"/>
      <c r="M60" s="198"/>
      <c r="N60" s="198"/>
      <c r="O60" s="198"/>
      <c r="P60" s="364"/>
      <c r="Q60" s="359"/>
      <c r="R60" s="198"/>
    </row>
    <row r="61" spans="1:18" ht="12.5">
      <c r="A61" s="47">
        <f t="shared" si="22"/>
        <v>4.8999999999999968</v>
      </c>
      <c r="B61" s="193" t="s">
        <v>121</v>
      </c>
      <c r="C61" s="298"/>
      <c r="D61" s="217">
        <f t="shared" si="23"/>
        <v>0</v>
      </c>
      <c r="E61" s="221">
        <f t="shared" si="24"/>
        <v>0</v>
      </c>
      <c r="F61" s="221">
        <f t="shared" si="25"/>
        <v>0</v>
      </c>
      <c r="G61" s="197"/>
      <c r="H61" s="197"/>
      <c r="I61" s="197"/>
      <c r="J61" s="197"/>
      <c r="K61" s="197"/>
      <c r="L61" s="197"/>
      <c r="M61" s="197"/>
      <c r="N61" s="197"/>
      <c r="O61" s="197"/>
      <c r="P61" s="363"/>
      <c r="Q61" s="357"/>
      <c r="R61" s="197"/>
    </row>
    <row r="62" spans="1:18" ht="13">
      <c r="A62" s="47">
        <v>4.1100000000000003</v>
      </c>
      <c r="B62" s="204" t="s">
        <v>122</v>
      </c>
      <c r="C62" s="298"/>
      <c r="D62" s="219">
        <f t="shared" si="23"/>
        <v>0</v>
      </c>
      <c r="E62" s="221">
        <f t="shared" si="24"/>
        <v>0</v>
      </c>
      <c r="F62" s="221">
        <f t="shared" si="25"/>
        <v>0</v>
      </c>
      <c r="G62" s="198"/>
      <c r="H62" s="198"/>
      <c r="I62" s="198"/>
      <c r="J62" s="198"/>
      <c r="K62" s="198"/>
      <c r="L62" s="198"/>
      <c r="M62" s="198"/>
      <c r="N62" s="198"/>
      <c r="O62" s="198"/>
      <c r="P62" s="364"/>
      <c r="Q62" s="359"/>
      <c r="R62" s="198"/>
    </row>
    <row r="63" spans="1:18" ht="12.5">
      <c r="A63" s="47">
        <f>A62+0.01</f>
        <v>4.12</v>
      </c>
      <c r="B63" s="193" t="s">
        <v>127</v>
      </c>
      <c r="C63" s="295"/>
      <c r="D63" s="217">
        <f t="shared" si="23"/>
        <v>0</v>
      </c>
      <c r="E63" s="221">
        <f t="shared" si="24"/>
        <v>0</v>
      </c>
      <c r="F63" s="221">
        <f t="shared" si="25"/>
        <v>0</v>
      </c>
      <c r="G63" s="199"/>
      <c r="H63" s="199"/>
      <c r="I63" s="199"/>
      <c r="J63" s="199"/>
      <c r="K63" s="199"/>
      <c r="L63" s="199"/>
      <c r="M63" s="199"/>
      <c r="N63" s="199"/>
      <c r="O63" s="199"/>
      <c r="P63" s="365"/>
      <c r="Q63" s="413"/>
      <c r="R63" s="199"/>
    </row>
    <row r="64" spans="1:18" ht="13" thickBot="1">
      <c r="A64" s="26"/>
      <c r="B64" s="26"/>
      <c r="C64" s="26"/>
      <c r="D64" s="192"/>
      <c r="E64" s="192"/>
      <c r="F64" s="192"/>
      <c r="G64" s="192"/>
      <c r="H64" s="192"/>
      <c r="I64" s="192"/>
      <c r="J64" s="192"/>
      <c r="K64" s="192"/>
      <c r="L64" s="192"/>
      <c r="M64" s="192"/>
      <c r="N64" s="192"/>
      <c r="O64" s="192"/>
      <c r="P64" s="192"/>
      <c r="Q64" s="414"/>
      <c r="R64" s="192"/>
    </row>
    <row r="65" spans="1:18" ht="39" customHeight="1" thickBot="1">
      <c r="A65" s="46">
        <v>5</v>
      </c>
      <c r="B65" s="248" t="s">
        <v>128</v>
      </c>
      <c r="C65" s="212" t="s">
        <v>129</v>
      </c>
      <c r="D65" s="218">
        <f>SUM(D66:D76)</f>
        <v>0</v>
      </c>
      <c r="E65" s="218">
        <f>SUM(E66:E76)</f>
        <v>0</v>
      </c>
      <c r="F65" s="218">
        <f>SUM(F66:F76)</f>
        <v>0</v>
      </c>
      <c r="G65" s="196">
        <f>SUM(G66:G76)</f>
        <v>0</v>
      </c>
      <c r="H65" s="196">
        <f t="shared" ref="H65:R65" si="26">SUM(H66:H76)</f>
        <v>0</v>
      </c>
      <c r="I65" s="196">
        <f t="shared" si="26"/>
        <v>0</v>
      </c>
      <c r="J65" s="196">
        <f t="shared" si="26"/>
        <v>0</v>
      </c>
      <c r="K65" s="196">
        <f t="shared" si="26"/>
        <v>0</v>
      </c>
      <c r="L65" s="196">
        <f t="shared" si="26"/>
        <v>0</v>
      </c>
      <c r="M65" s="196">
        <f t="shared" si="26"/>
        <v>0</v>
      </c>
      <c r="N65" s="196">
        <f t="shared" si="26"/>
        <v>0</v>
      </c>
      <c r="O65" s="196">
        <f t="shared" si="26"/>
        <v>0</v>
      </c>
      <c r="P65" s="362">
        <f t="shared" si="26"/>
        <v>0</v>
      </c>
      <c r="Q65" s="356">
        <f t="shared" si="26"/>
        <v>0</v>
      </c>
      <c r="R65" s="196">
        <f t="shared" si="26"/>
        <v>0</v>
      </c>
    </row>
    <row r="66" spans="1:18" ht="12.5">
      <c r="A66" s="47">
        <f>A65+0.1</f>
        <v>5.0999999999999996</v>
      </c>
      <c r="B66" s="183" t="s">
        <v>113</v>
      </c>
      <c r="C66" s="295"/>
      <c r="D66" s="216">
        <f>SUM(E66+F66)</f>
        <v>0</v>
      </c>
      <c r="E66" s="221">
        <f>SUM(G66,I66,K66,M66,O66,Q66)</f>
        <v>0</v>
      </c>
      <c r="F66" s="221">
        <f>SUM(H66,J66,L66,N66,P66,R66)</f>
        <v>0</v>
      </c>
      <c r="G66" s="197"/>
      <c r="H66" s="197"/>
      <c r="I66" s="197"/>
      <c r="J66" s="197"/>
      <c r="K66" s="197"/>
      <c r="L66" s="197"/>
      <c r="M66" s="197"/>
      <c r="N66" s="197"/>
      <c r="O66" s="197"/>
      <c r="P66" s="363"/>
      <c r="Q66" s="357"/>
      <c r="R66" s="197"/>
    </row>
    <row r="67" spans="1:18" ht="12.5">
      <c r="A67" s="47">
        <f t="shared" ref="A67:A74" si="27">A66+0.1</f>
        <v>5.1999999999999993</v>
      </c>
      <c r="B67" s="185" t="s">
        <v>114</v>
      </c>
      <c r="C67" s="295"/>
      <c r="D67" s="216">
        <f t="shared" ref="D67:D69" si="28">SUM(E67+F67)</f>
        <v>0</v>
      </c>
      <c r="E67" s="221">
        <f t="shared" ref="E67:E76" si="29">SUM(G67,I67,K67,M67,O67,Q67)</f>
        <v>0</v>
      </c>
      <c r="F67" s="221">
        <f t="shared" ref="F67:F76" si="30">SUM(H67,J67,L67,N67,P67,R67)</f>
        <v>0</v>
      </c>
      <c r="G67" s="198"/>
      <c r="H67" s="198"/>
      <c r="I67" s="198"/>
      <c r="J67" s="198"/>
      <c r="K67" s="198"/>
      <c r="L67" s="198"/>
      <c r="M67" s="198"/>
      <c r="N67" s="198"/>
      <c r="O67" s="198"/>
      <c r="P67" s="364"/>
      <c r="Q67" s="359"/>
      <c r="R67" s="198"/>
    </row>
    <row r="68" spans="1:18" ht="13">
      <c r="A68" s="47">
        <f t="shared" si="27"/>
        <v>5.2999999999999989</v>
      </c>
      <c r="B68" s="203" t="s">
        <v>115</v>
      </c>
      <c r="C68" s="295"/>
      <c r="D68" s="216">
        <f t="shared" si="28"/>
        <v>0</v>
      </c>
      <c r="E68" s="221">
        <f t="shared" si="29"/>
        <v>0</v>
      </c>
      <c r="F68" s="221">
        <f t="shared" si="30"/>
        <v>0</v>
      </c>
      <c r="G68" s="197"/>
      <c r="H68" s="197"/>
      <c r="I68" s="197"/>
      <c r="J68" s="197"/>
      <c r="K68" s="197"/>
      <c r="L68" s="197"/>
      <c r="M68" s="197"/>
      <c r="N68" s="197"/>
      <c r="O68" s="197"/>
      <c r="P68" s="363"/>
      <c r="Q68" s="357"/>
      <c r="R68" s="197"/>
    </row>
    <row r="69" spans="1:18" ht="12.5">
      <c r="A69" s="47">
        <f t="shared" si="27"/>
        <v>5.3999999999999986</v>
      </c>
      <c r="B69" s="185" t="s">
        <v>116</v>
      </c>
      <c r="C69" s="295"/>
      <c r="D69" s="216">
        <f t="shared" si="28"/>
        <v>0</v>
      </c>
      <c r="E69" s="221">
        <f t="shared" si="29"/>
        <v>0</v>
      </c>
      <c r="F69" s="221">
        <f t="shared" si="30"/>
        <v>0</v>
      </c>
      <c r="G69" s="198"/>
      <c r="H69" s="198"/>
      <c r="I69" s="198"/>
      <c r="J69" s="198"/>
      <c r="K69" s="198"/>
      <c r="L69" s="198"/>
      <c r="M69" s="198"/>
      <c r="N69" s="198"/>
      <c r="O69" s="198"/>
      <c r="P69" s="364"/>
      <c r="Q69" s="359"/>
      <c r="R69" s="198"/>
    </row>
    <row r="70" spans="1:18" ht="12.5">
      <c r="A70" s="47">
        <f t="shared" si="27"/>
        <v>5.4999999999999982</v>
      </c>
      <c r="B70" s="193" t="s">
        <v>117</v>
      </c>
      <c r="C70" s="295"/>
      <c r="D70" s="217">
        <f>SUM(E70+F70)</f>
        <v>0</v>
      </c>
      <c r="E70" s="221">
        <f t="shared" si="29"/>
        <v>0</v>
      </c>
      <c r="F70" s="221">
        <f t="shared" si="30"/>
        <v>0</v>
      </c>
      <c r="G70" s="197"/>
      <c r="H70" s="197"/>
      <c r="I70" s="197"/>
      <c r="J70" s="197"/>
      <c r="K70" s="197"/>
      <c r="L70" s="197"/>
      <c r="M70" s="197"/>
      <c r="N70" s="197"/>
      <c r="O70" s="197"/>
      <c r="P70" s="363"/>
      <c r="Q70" s="357"/>
      <c r="R70" s="197"/>
    </row>
    <row r="71" spans="1:18" ht="13">
      <c r="A71" s="47">
        <f t="shared" si="27"/>
        <v>5.5999999999999979</v>
      </c>
      <c r="B71" s="185" t="s">
        <v>118</v>
      </c>
      <c r="C71" s="295"/>
      <c r="D71" s="219">
        <f t="shared" ref="D71:D76" si="31">SUM(E71+F71)</f>
        <v>0</v>
      </c>
      <c r="E71" s="221">
        <f t="shared" si="29"/>
        <v>0</v>
      </c>
      <c r="F71" s="221">
        <f t="shared" si="30"/>
        <v>0</v>
      </c>
      <c r="G71" s="198"/>
      <c r="H71" s="198"/>
      <c r="I71" s="198"/>
      <c r="J71" s="198"/>
      <c r="K71" s="198"/>
      <c r="L71" s="198"/>
      <c r="M71" s="198"/>
      <c r="N71" s="198"/>
      <c r="O71" s="198"/>
      <c r="P71" s="364"/>
      <c r="Q71" s="359"/>
      <c r="R71" s="198"/>
    </row>
    <row r="72" spans="1:18" ht="12.5">
      <c r="A72" s="47">
        <f t="shared" si="27"/>
        <v>5.6999999999999975</v>
      </c>
      <c r="B72" s="193" t="s">
        <v>119</v>
      </c>
      <c r="C72" s="295"/>
      <c r="D72" s="217">
        <f t="shared" si="31"/>
        <v>0</v>
      </c>
      <c r="E72" s="221">
        <f t="shared" si="29"/>
        <v>0</v>
      </c>
      <c r="F72" s="221">
        <f t="shared" si="30"/>
        <v>0</v>
      </c>
      <c r="G72" s="197"/>
      <c r="H72" s="197"/>
      <c r="I72" s="197"/>
      <c r="J72" s="197"/>
      <c r="K72" s="197"/>
      <c r="L72" s="197"/>
      <c r="M72" s="197"/>
      <c r="N72" s="197"/>
      <c r="O72" s="197"/>
      <c r="P72" s="363"/>
      <c r="Q72" s="357"/>
      <c r="R72" s="197"/>
    </row>
    <row r="73" spans="1:18" ht="12.5">
      <c r="A73" s="47">
        <f t="shared" si="27"/>
        <v>5.7999999999999972</v>
      </c>
      <c r="B73" s="193" t="s">
        <v>120</v>
      </c>
      <c r="C73" s="295"/>
      <c r="D73" s="219">
        <f t="shared" si="31"/>
        <v>0</v>
      </c>
      <c r="E73" s="221">
        <f t="shared" si="29"/>
        <v>0</v>
      </c>
      <c r="F73" s="221">
        <f t="shared" si="30"/>
        <v>0</v>
      </c>
      <c r="G73" s="198"/>
      <c r="H73" s="198"/>
      <c r="I73" s="198"/>
      <c r="J73" s="198"/>
      <c r="K73" s="198"/>
      <c r="L73" s="198"/>
      <c r="M73" s="198"/>
      <c r="N73" s="198"/>
      <c r="O73" s="198"/>
      <c r="P73" s="364"/>
      <c r="Q73" s="359"/>
      <c r="R73" s="198"/>
    </row>
    <row r="74" spans="1:18" ht="12.5">
      <c r="A74" s="47">
        <f t="shared" si="27"/>
        <v>5.8999999999999968</v>
      </c>
      <c r="B74" s="193" t="s">
        <v>121</v>
      </c>
      <c r="C74" s="295"/>
      <c r="D74" s="217">
        <f t="shared" si="31"/>
        <v>0</v>
      </c>
      <c r="E74" s="221">
        <f t="shared" si="29"/>
        <v>0</v>
      </c>
      <c r="F74" s="221">
        <f t="shared" si="30"/>
        <v>0</v>
      </c>
      <c r="G74" s="197"/>
      <c r="H74" s="197"/>
      <c r="I74" s="197"/>
      <c r="J74" s="197"/>
      <c r="K74" s="197"/>
      <c r="L74" s="197"/>
      <c r="M74" s="197"/>
      <c r="N74" s="197"/>
      <c r="O74" s="197"/>
      <c r="P74" s="363"/>
      <c r="Q74" s="357"/>
      <c r="R74" s="197"/>
    </row>
    <row r="75" spans="1:18" ht="13">
      <c r="A75" s="319">
        <v>5.1100000000000003</v>
      </c>
      <c r="B75" s="204" t="s">
        <v>122</v>
      </c>
      <c r="C75" s="297"/>
      <c r="D75" s="220">
        <f t="shared" si="31"/>
        <v>0</v>
      </c>
      <c r="E75" s="221">
        <f t="shared" si="29"/>
        <v>0</v>
      </c>
      <c r="F75" s="221">
        <f t="shared" si="30"/>
        <v>0</v>
      </c>
      <c r="G75" s="198"/>
      <c r="H75" s="198"/>
      <c r="I75" s="198"/>
      <c r="J75" s="198"/>
      <c r="K75" s="198"/>
      <c r="L75" s="198"/>
      <c r="M75" s="198"/>
      <c r="N75" s="198"/>
      <c r="O75" s="198"/>
      <c r="P75" s="364"/>
      <c r="Q75" s="359"/>
      <c r="R75" s="198"/>
    </row>
    <row r="76" spans="1:18" ht="12.5">
      <c r="A76" s="179">
        <f>A75+0.01</f>
        <v>5.12</v>
      </c>
      <c r="B76" s="194" t="s">
        <v>123</v>
      </c>
      <c r="C76" s="299"/>
      <c r="D76" s="223">
        <f t="shared" si="31"/>
        <v>0</v>
      </c>
      <c r="E76" s="221">
        <f t="shared" si="29"/>
        <v>0</v>
      </c>
      <c r="F76" s="221">
        <f t="shared" si="30"/>
        <v>0</v>
      </c>
      <c r="G76" s="198"/>
      <c r="H76" s="198"/>
      <c r="I76" s="198"/>
      <c r="J76" s="198"/>
      <c r="K76" s="198"/>
      <c r="L76" s="198"/>
      <c r="M76" s="198"/>
      <c r="N76" s="198"/>
      <c r="O76" s="198"/>
      <c r="P76" s="364"/>
      <c r="Q76" s="359"/>
      <c r="R76" s="198"/>
    </row>
    <row r="77" spans="1:18" ht="13" thickBot="1">
      <c r="A77" s="26"/>
      <c r="B77" s="26"/>
      <c r="C77" s="26"/>
      <c r="D77" s="192"/>
      <c r="E77" s="192"/>
      <c r="F77" s="192"/>
      <c r="G77" s="192"/>
      <c r="H77" s="192"/>
      <c r="I77" s="192"/>
      <c r="J77" s="192"/>
      <c r="K77" s="192"/>
      <c r="L77" s="192"/>
      <c r="M77" s="192"/>
      <c r="N77" s="192"/>
      <c r="O77" s="192"/>
      <c r="P77" s="192"/>
      <c r="Q77" s="414"/>
      <c r="R77" s="192"/>
    </row>
    <row r="78" spans="1:18" ht="39.65" customHeight="1" thickBot="1">
      <c r="A78" s="46">
        <v>6</v>
      </c>
      <c r="B78" s="248" t="s">
        <v>130</v>
      </c>
      <c r="C78" s="226" t="s">
        <v>131</v>
      </c>
      <c r="D78" s="218">
        <f>SUM(D79:D83)</f>
        <v>0</v>
      </c>
      <c r="E78" s="218">
        <f>SUM(E79:E83)</f>
        <v>0</v>
      </c>
      <c r="F78" s="218">
        <f>SUM(F79:F83)</f>
        <v>0</v>
      </c>
      <c r="G78" s="191">
        <f>SUM(G79:G83)</f>
        <v>0</v>
      </c>
      <c r="H78" s="191">
        <f t="shared" ref="H78:R78" si="32">SUM(H79:H83)</f>
        <v>0</v>
      </c>
      <c r="I78" s="191">
        <f t="shared" si="32"/>
        <v>0</v>
      </c>
      <c r="J78" s="191">
        <f t="shared" si="32"/>
        <v>0</v>
      </c>
      <c r="K78" s="191">
        <f t="shared" si="32"/>
        <v>0</v>
      </c>
      <c r="L78" s="191">
        <f t="shared" si="32"/>
        <v>0</v>
      </c>
      <c r="M78" s="191">
        <f t="shared" si="32"/>
        <v>0</v>
      </c>
      <c r="N78" s="191">
        <f t="shared" si="32"/>
        <v>0</v>
      </c>
      <c r="O78" s="191">
        <f t="shared" si="32"/>
        <v>0</v>
      </c>
      <c r="P78" s="422">
        <f t="shared" si="32"/>
        <v>0</v>
      </c>
      <c r="Q78" s="415">
        <f t="shared" si="32"/>
        <v>0</v>
      </c>
      <c r="R78" s="191">
        <f t="shared" si="32"/>
        <v>0</v>
      </c>
    </row>
    <row r="79" spans="1:18" ht="25">
      <c r="A79" s="195">
        <v>6.1</v>
      </c>
      <c r="B79" s="303" t="s">
        <v>132</v>
      </c>
      <c r="C79" s="300"/>
      <c r="D79" s="222">
        <f t="shared" ref="D79:D82" si="33">SUM(E79+F79)</f>
        <v>0</v>
      </c>
      <c r="E79" s="221">
        <f>SUM(G79,I79,K79,M79,O79,Q79)</f>
        <v>0</v>
      </c>
      <c r="F79" s="221">
        <f>SUM(H79,J79,L79,N79,P79,R79)</f>
        <v>0</v>
      </c>
      <c r="G79" s="197"/>
      <c r="H79" s="197"/>
      <c r="I79" s="197"/>
      <c r="J79" s="197"/>
      <c r="K79" s="197"/>
      <c r="L79" s="197"/>
      <c r="M79" s="197"/>
      <c r="N79" s="197"/>
      <c r="O79" s="197"/>
      <c r="P79" s="363"/>
      <c r="Q79" s="357"/>
      <c r="R79" s="197"/>
    </row>
    <row r="80" spans="1:18" ht="12.5">
      <c r="A80" s="195" t="s">
        <v>133</v>
      </c>
      <c r="B80" s="318" t="s">
        <v>134</v>
      </c>
      <c r="C80" s="301"/>
      <c r="D80" s="222">
        <f t="shared" si="33"/>
        <v>0</v>
      </c>
      <c r="E80" s="221">
        <f t="shared" ref="E80:E83" si="34">SUM(G80,I80,K80,M80,O80,Q80)</f>
        <v>0</v>
      </c>
      <c r="F80" s="221">
        <f t="shared" ref="F80:F83" si="35">SUM(H80,J80,L80,N80,P80,R80)</f>
        <v>0</v>
      </c>
      <c r="G80" s="197"/>
      <c r="H80" s="197"/>
      <c r="I80" s="197"/>
      <c r="J80" s="197"/>
      <c r="K80" s="197"/>
      <c r="L80" s="197"/>
      <c r="M80" s="197"/>
      <c r="N80" s="197"/>
      <c r="O80" s="197"/>
      <c r="P80" s="363"/>
      <c r="Q80" s="357"/>
      <c r="R80" s="197"/>
    </row>
    <row r="81" spans="1:18" ht="12.5">
      <c r="A81" s="195" t="s">
        <v>135</v>
      </c>
      <c r="B81" s="318" t="s">
        <v>136</v>
      </c>
      <c r="C81" s="301"/>
      <c r="D81" s="222"/>
      <c r="E81" s="221">
        <f t="shared" si="34"/>
        <v>0</v>
      </c>
      <c r="F81" s="221">
        <f t="shared" si="35"/>
        <v>0</v>
      </c>
      <c r="G81" s="197"/>
      <c r="H81" s="197"/>
      <c r="I81" s="197"/>
      <c r="J81" s="197"/>
      <c r="K81" s="197"/>
      <c r="L81" s="197"/>
      <c r="M81" s="197"/>
      <c r="N81" s="197"/>
      <c r="O81" s="197"/>
      <c r="P81" s="363"/>
      <c r="Q81" s="357"/>
      <c r="R81" s="197"/>
    </row>
    <row r="82" spans="1:18" ht="12.5">
      <c r="A82" s="195">
        <v>6.3</v>
      </c>
      <c r="B82" s="318" t="s">
        <v>137</v>
      </c>
      <c r="C82" s="301"/>
      <c r="D82" s="222">
        <f t="shared" si="33"/>
        <v>0</v>
      </c>
      <c r="E82" s="221">
        <f t="shared" si="34"/>
        <v>0</v>
      </c>
      <c r="F82" s="221">
        <f t="shared" si="35"/>
        <v>0</v>
      </c>
      <c r="G82" s="197"/>
      <c r="H82" s="197"/>
      <c r="I82" s="197"/>
      <c r="J82" s="197"/>
      <c r="K82" s="197"/>
      <c r="L82" s="197"/>
      <c r="M82" s="197"/>
      <c r="N82" s="197"/>
      <c r="O82" s="197"/>
      <c r="P82" s="363"/>
      <c r="Q82" s="357"/>
      <c r="R82" s="197"/>
    </row>
    <row r="83" spans="1:18" s="178" customFormat="1" ht="12.5">
      <c r="A83" s="195">
        <v>6.4</v>
      </c>
      <c r="B83" s="293" t="s">
        <v>138</v>
      </c>
      <c r="C83" s="302"/>
      <c r="D83" s="222">
        <f t="shared" ref="D83" si="36">SUM(E83+F83)</f>
        <v>0</v>
      </c>
      <c r="E83" s="221">
        <f t="shared" si="34"/>
        <v>0</v>
      </c>
      <c r="F83" s="221">
        <f t="shared" si="35"/>
        <v>0</v>
      </c>
      <c r="G83" s="294"/>
      <c r="H83" s="294"/>
      <c r="I83" s="294"/>
      <c r="J83" s="294"/>
      <c r="K83" s="294"/>
      <c r="L83" s="294"/>
      <c r="M83" s="294"/>
      <c r="N83" s="294"/>
      <c r="O83" s="294"/>
      <c r="P83" s="423"/>
      <c r="Q83" s="416"/>
      <c r="R83" s="294"/>
    </row>
    <row r="84" spans="1:18" ht="13" thickBot="1">
      <c r="A84" s="26"/>
      <c r="B84" s="26"/>
      <c r="C84" s="26"/>
      <c r="D84" s="192"/>
      <c r="E84" s="192"/>
      <c r="F84" s="192"/>
      <c r="G84" s="192"/>
      <c r="H84" s="192"/>
      <c r="I84" s="192"/>
      <c r="J84" s="192"/>
      <c r="K84" s="192"/>
      <c r="L84" s="192"/>
      <c r="M84" s="192"/>
      <c r="N84" s="192"/>
      <c r="O84" s="192"/>
      <c r="P84" s="192"/>
      <c r="Q84" s="414"/>
      <c r="R84" s="192"/>
    </row>
    <row r="85" spans="1:18" ht="13.5" thickBot="1">
      <c r="A85" s="42">
        <v>7</v>
      </c>
      <c r="B85" s="27" t="s">
        <v>139</v>
      </c>
      <c r="C85" s="28"/>
      <c r="D85" s="132">
        <f>SUM(E85+F85)</f>
        <v>0</v>
      </c>
      <c r="E85" s="132">
        <f>SUM(E13,E26,E39,E52,E65,E78)</f>
        <v>0</v>
      </c>
      <c r="F85" s="132">
        <f>SUM(F13,F26,F39,F52,F65,F78)</f>
        <v>0</v>
      </c>
      <c r="G85" s="133">
        <f t="shared" ref="G85:P85" si="37">G13+G26+G39+G52+G65+G78</f>
        <v>0</v>
      </c>
      <c r="H85" s="133">
        <f t="shared" si="37"/>
        <v>0</v>
      </c>
      <c r="I85" s="133">
        <f t="shared" si="37"/>
        <v>0</v>
      </c>
      <c r="J85" s="133">
        <f t="shared" si="37"/>
        <v>0</v>
      </c>
      <c r="K85" s="133">
        <f t="shared" si="37"/>
        <v>0</v>
      </c>
      <c r="L85" s="133">
        <f t="shared" si="37"/>
        <v>0</v>
      </c>
      <c r="M85" s="133">
        <f t="shared" si="37"/>
        <v>0</v>
      </c>
      <c r="N85" s="133">
        <f t="shared" si="37"/>
        <v>0</v>
      </c>
      <c r="O85" s="133">
        <f t="shared" si="37"/>
        <v>0</v>
      </c>
      <c r="P85" s="424">
        <f t="shared" si="37"/>
        <v>0</v>
      </c>
      <c r="Q85" s="417">
        <f t="shared" ref="Q85:R85" si="38">Q13+Q26+Q39+Q52+Q65+Q78</f>
        <v>0</v>
      </c>
      <c r="R85" s="133">
        <f t="shared" si="38"/>
        <v>0</v>
      </c>
    </row>
    <row r="86" spans="1:18" ht="12.5">
      <c r="A86" s="47"/>
      <c r="D86" s="131"/>
      <c r="E86" s="131"/>
      <c r="F86" s="131"/>
      <c r="G86" s="131"/>
      <c r="H86" s="131"/>
      <c r="I86" s="131"/>
      <c r="J86" s="131"/>
      <c r="K86" s="131"/>
      <c r="L86" s="131"/>
      <c r="M86" s="131"/>
      <c r="N86" s="131"/>
      <c r="O86" s="131"/>
      <c r="P86" s="131"/>
      <c r="Q86" s="418"/>
      <c r="R86" s="131"/>
    </row>
    <row r="87" spans="1:18" ht="12.5">
      <c r="A87" s="224">
        <v>8</v>
      </c>
      <c r="B87" s="200" t="s">
        <v>140</v>
      </c>
      <c r="C87" s="304"/>
      <c r="D87" s="222">
        <f>SUM(E87+F87)</f>
        <v>0</v>
      </c>
      <c r="E87" s="221">
        <f t="shared" ref="E87" si="39">SUM(G87,I87,K87,M87,O87,Q87)</f>
        <v>0</v>
      </c>
      <c r="F87" s="221">
        <f t="shared" ref="F87" si="40">SUM(H87,J87,L87,N87,P87,R87)</f>
        <v>0</v>
      </c>
      <c r="G87" s="198"/>
      <c r="H87" s="198"/>
      <c r="I87" s="198"/>
      <c r="J87" s="198"/>
      <c r="K87" s="198"/>
      <c r="L87" s="198"/>
      <c r="M87" s="198"/>
      <c r="N87" s="198"/>
      <c r="O87" s="198"/>
      <c r="P87" s="364"/>
      <c r="Q87" s="359"/>
      <c r="R87" s="198"/>
    </row>
    <row r="88" spans="1:18" s="176" customFormat="1" ht="13" thickBot="1">
      <c r="A88" s="169"/>
      <c r="B88" s="170"/>
      <c r="C88" s="171"/>
      <c r="D88" s="172"/>
      <c r="E88" s="173"/>
      <c r="F88" s="174"/>
      <c r="G88" s="172"/>
      <c r="H88" s="175"/>
      <c r="I88" s="173"/>
      <c r="J88" s="175"/>
      <c r="K88" s="172"/>
      <c r="L88" s="175"/>
      <c r="M88" s="172"/>
      <c r="N88" s="175"/>
      <c r="O88" s="172"/>
      <c r="P88" s="425"/>
      <c r="Q88" s="419"/>
      <c r="R88" s="175"/>
    </row>
    <row r="89" spans="1:18" ht="13.5" thickBot="1">
      <c r="A89" s="42">
        <v>9</v>
      </c>
      <c r="B89" s="27" t="s">
        <v>141</v>
      </c>
      <c r="C89" s="28"/>
      <c r="D89" s="132">
        <f>SUM(D85+D87)</f>
        <v>0</v>
      </c>
      <c r="E89" s="132">
        <f>SUM(E85+E87)</f>
        <v>0</v>
      </c>
      <c r="F89" s="132">
        <f>SUM(F85+F87)</f>
        <v>0</v>
      </c>
      <c r="G89" s="133">
        <f t="shared" ref="G89:P89" si="41">G85+G87</f>
        <v>0</v>
      </c>
      <c r="H89" s="133">
        <f t="shared" si="41"/>
        <v>0</v>
      </c>
      <c r="I89" s="133">
        <f t="shared" si="41"/>
        <v>0</v>
      </c>
      <c r="J89" s="133">
        <f t="shared" si="41"/>
        <v>0</v>
      </c>
      <c r="K89" s="133">
        <f t="shared" si="41"/>
        <v>0</v>
      </c>
      <c r="L89" s="133">
        <f t="shared" si="41"/>
        <v>0</v>
      </c>
      <c r="M89" s="133">
        <f t="shared" si="41"/>
        <v>0</v>
      </c>
      <c r="N89" s="133">
        <f t="shared" si="41"/>
        <v>0</v>
      </c>
      <c r="O89" s="133">
        <f t="shared" si="41"/>
        <v>0</v>
      </c>
      <c r="P89" s="424">
        <f t="shared" si="41"/>
        <v>0</v>
      </c>
      <c r="Q89" s="420">
        <f t="shared" ref="Q89:R89" si="42">Q85+Q87</f>
        <v>0</v>
      </c>
      <c r="R89" s="421">
        <f t="shared" si="42"/>
        <v>0</v>
      </c>
    </row>
    <row r="91" spans="1:18" ht="13">
      <c r="B91" s="7" t="s">
        <v>142</v>
      </c>
    </row>
    <row r="92" spans="1:18" ht="12.5"/>
    <row r="93" spans="1:18" ht="14.5">
      <c r="A93" s="431">
        <v>10</v>
      </c>
      <c r="B93" s="589" t="s">
        <v>143</v>
      </c>
      <c r="C93" s="590"/>
      <c r="D93" s="432" t="str">
        <f>IFERROR(E89/D89,"-")</f>
        <v>-</v>
      </c>
      <c r="E93" s="20" t="s">
        <v>144</v>
      </c>
    </row>
    <row r="94" spans="1:18" ht="14.5">
      <c r="A94" s="431">
        <v>11</v>
      </c>
      <c r="B94" s="591" t="s">
        <v>145</v>
      </c>
      <c r="C94" s="590"/>
      <c r="D94" s="432" t="str">
        <f>IFERROR(E87/E85,"-")</f>
        <v>-</v>
      </c>
      <c r="E94" s="20" t="s">
        <v>146</v>
      </c>
    </row>
    <row r="95" spans="1:18" ht="14.5">
      <c r="A95" s="431">
        <v>12</v>
      </c>
      <c r="B95" s="591" t="s">
        <v>147</v>
      </c>
      <c r="C95" s="591"/>
      <c r="D95" s="432" t="str">
        <f>IFERROR(F87/F85,"-")</f>
        <v>-</v>
      </c>
      <c r="E95" s="20" t="s">
        <v>148</v>
      </c>
    </row>
    <row r="96" spans="1:18" ht="13">
      <c r="B96" s="225" t="s">
        <v>149</v>
      </c>
    </row>
    <row r="98" spans="1:16" ht="12.5"/>
    <row r="99" spans="1:16" ht="15" customHeight="1">
      <c r="B99" s="182" t="s">
        <v>150</v>
      </c>
      <c r="H99" s="580" t="s">
        <v>151</v>
      </c>
      <c r="I99" s="581"/>
      <c r="J99" s="581"/>
      <c r="K99" s="581"/>
    </row>
    <row r="100" spans="1:16" ht="16" customHeight="1">
      <c r="B100" s="592" t="s">
        <v>152</v>
      </c>
      <c r="C100" s="593"/>
      <c r="D100" s="73" t="s">
        <v>108</v>
      </c>
      <c r="E100" s="62" t="s">
        <v>109</v>
      </c>
      <c r="F100" s="62" t="s">
        <v>110</v>
      </c>
      <c r="H100" s="594" t="s">
        <v>153</v>
      </c>
      <c r="I100" s="572"/>
      <c r="J100" s="574"/>
      <c r="K100" s="595" t="s">
        <v>154</v>
      </c>
      <c r="L100" s="595"/>
      <c r="M100" s="572" t="s">
        <v>155</v>
      </c>
      <c r="N100" s="573"/>
      <c r="O100" s="572" t="s">
        <v>156</v>
      </c>
      <c r="P100" s="574"/>
    </row>
    <row r="101" spans="1:16" ht="15" customHeight="1">
      <c r="A101" s="70"/>
      <c r="B101" s="276" t="str">
        <f>B13</f>
        <v>Sub-Goal 1 Total</v>
      </c>
      <c r="C101" s="277"/>
      <c r="D101" s="281">
        <f>SUM(E101+F101)</f>
        <v>0</v>
      </c>
      <c r="E101" s="282">
        <f>+E13</f>
        <v>0</v>
      </c>
      <c r="F101" s="282">
        <f>+F13</f>
        <v>0</v>
      </c>
      <c r="H101" s="539" t="s">
        <v>113</v>
      </c>
      <c r="I101" s="540"/>
      <c r="J101" s="541"/>
      <c r="K101" s="542">
        <f>M101+O101</f>
        <v>0</v>
      </c>
      <c r="L101" s="542"/>
      <c r="M101" s="534">
        <f t="shared" ref="M101:M117" si="43">SUMIF($B$13:$B$89,H101,$E$13:$E$89)</f>
        <v>0</v>
      </c>
      <c r="N101" s="535"/>
      <c r="O101" s="534">
        <f t="shared" ref="O101:O117" si="44">SUMIF($B$13:$B$89,H101,$F$13:$F$89)</f>
        <v>0</v>
      </c>
      <c r="P101" s="536"/>
    </row>
    <row r="102" spans="1:16" ht="14.25" customHeight="1">
      <c r="A102" s="70"/>
      <c r="B102" s="278" t="str">
        <f>B26</f>
        <v>Sub-Goal 2 Total</v>
      </c>
      <c r="C102" s="279"/>
      <c r="D102" s="283">
        <f>SUM(E102+F102)</f>
        <v>0</v>
      </c>
      <c r="E102" s="282">
        <f>+E26</f>
        <v>0</v>
      </c>
      <c r="F102" s="282">
        <f>+F26</f>
        <v>0</v>
      </c>
      <c r="H102" s="539" t="s">
        <v>114</v>
      </c>
      <c r="I102" s="540"/>
      <c r="J102" s="541"/>
      <c r="K102" s="542">
        <f t="shared" ref="K102:K109" si="45">M102+O102</f>
        <v>0</v>
      </c>
      <c r="L102" s="542"/>
      <c r="M102" s="534">
        <f t="shared" si="43"/>
        <v>0</v>
      </c>
      <c r="N102" s="535"/>
      <c r="O102" s="534">
        <f t="shared" si="44"/>
        <v>0</v>
      </c>
      <c r="P102" s="536"/>
    </row>
    <row r="103" spans="1:16" ht="14.25" customHeight="1">
      <c r="A103" s="70"/>
      <c r="B103" s="278" t="str">
        <f>B39</f>
        <v>Sub-Goal 3 Total</v>
      </c>
      <c r="C103" s="279"/>
      <c r="D103" s="283">
        <f t="shared" ref="D103:D104" si="46">SUM(E103+F103)</f>
        <v>0</v>
      </c>
      <c r="E103" s="282">
        <f>E39</f>
        <v>0</v>
      </c>
      <c r="F103" s="282">
        <f>F39</f>
        <v>0</v>
      </c>
      <c r="H103" s="539" t="s">
        <v>157</v>
      </c>
      <c r="I103" s="540"/>
      <c r="J103" s="541"/>
      <c r="K103" s="542">
        <f t="shared" si="45"/>
        <v>0</v>
      </c>
      <c r="L103" s="542"/>
      <c r="M103" s="534">
        <f t="shared" si="43"/>
        <v>0</v>
      </c>
      <c r="N103" s="535"/>
      <c r="O103" s="534">
        <f t="shared" si="44"/>
        <v>0</v>
      </c>
      <c r="P103" s="536"/>
    </row>
    <row r="104" spans="1:16" ht="14.25" customHeight="1">
      <c r="A104" s="70"/>
      <c r="B104" s="278" t="str">
        <f>B52</f>
        <v>Acceleration &amp; Engagement activities</v>
      </c>
      <c r="C104" s="279"/>
      <c r="D104" s="283">
        <f t="shared" si="46"/>
        <v>0</v>
      </c>
      <c r="E104" s="282">
        <f>E52</f>
        <v>0</v>
      </c>
      <c r="F104" s="282">
        <f>F52</f>
        <v>0</v>
      </c>
      <c r="H104" s="539" t="s">
        <v>116</v>
      </c>
      <c r="I104" s="540"/>
      <c r="J104" s="541"/>
      <c r="K104" s="542">
        <f t="shared" si="45"/>
        <v>0</v>
      </c>
      <c r="L104" s="542"/>
      <c r="M104" s="534">
        <f t="shared" si="43"/>
        <v>0</v>
      </c>
      <c r="N104" s="535"/>
      <c r="O104" s="534">
        <f t="shared" si="44"/>
        <v>0</v>
      </c>
      <c r="P104" s="536"/>
    </row>
    <row r="105" spans="1:16" ht="14.15" customHeight="1">
      <c r="A105" s="70"/>
      <c r="B105" s="278" t="str">
        <f>B65</f>
        <v>Reporting</v>
      </c>
      <c r="C105" s="279"/>
      <c r="D105" s="283">
        <f>SUM(E105+F105)</f>
        <v>0</v>
      </c>
      <c r="E105" s="282">
        <f>E65</f>
        <v>0</v>
      </c>
      <c r="F105" s="282">
        <f>F65</f>
        <v>0</v>
      </c>
      <c r="H105" s="539" t="s">
        <v>117</v>
      </c>
      <c r="I105" s="540"/>
      <c r="J105" s="541"/>
      <c r="K105" s="542">
        <f t="shared" si="45"/>
        <v>0</v>
      </c>
      <c r="L105" s="542"/>
      <c r="M105" s="534">
        <f t="shared" si="43"/>
        <v>0</v>
      </c>
      <c r="N105" s="535"/>
      <c r="O105" s="534">
        <f t="shared" si="44"/>
        <v>0</v>
      </c>
      <c r="P105" s="536"/>
    </row>
    <row r="106" spans="1:16" ht="14.15" customHeight="1">
      <c r="A106" s="70"/>
      <c r="B106" s="278" t="str">
        <f>+B78</f>
        <v>Other mandatory activities</v>
      </c>
      <c r="C106" s="279"/>
      <c r="D106" s="283">
        <f>SUM(E106+F106)</f>
        <v>0</v>
      </c>
      <c r="E106" s="282">
        <f>+E78</f>
        <v>0</v>
      </c>
      <c r="F106" s="282">
        <f>+F78</f>
        <v>0</v>
      </c>
      <c r="H106" s="539" t="s">
        <v>158</v>
      </c>
      <c r="I106" s="540"/>
      <c r="J106" s="541"/>
      <c r="K106" s="542">
        <f t="shared" si="45"/>
        <v>0</v>
      </c>
      <c r="L106" s="542"/>
      <c r="M106" s="534">
        <f t="shared" si="43"/>
        <v>0</v>
      </c>
      <c r="N106" s="535"/>
      <c r="O106" s="534">
        <f t="shared" si="44"/>
        <v>0</v>
      </c>
      <c r="P106" s="536"/>
    </row>
    <row r="107" spans="1:16" ht="14.15" customHeight="1">
      <c r="A107" s="71"/>
      <c r="B107" s="278" t="str">
        <f>B87</f>
        <v>Gen &amp; Admin. Expenses</v>
      </c>
      <c r="C107" s="280"/>
      <c r="D107" s="283">
        <f>SUM(E107+F107)</f>
        <v>0</v>
      </c>
      <c r="E107" s="282">
        <f>E87</f>
        <v>0</v>
      </c>
      <c r="F107" s="282">
        <f>F87</f>
        <v>0</v>
      </c>
      <c r="H107" s="539" t="s">
        <v>119</v>
      </c>
      <c r="I107" s="540"/>
      <c r="J107" s="541"/>
      <c r="K107" s="542">
        <f t="shared" si="45"/>
        <v>0</v>
      </c>
      <c r="L107" s="542"/>
      <c r="M107" s="534">
        <f t="shared" si="43"/>
        <v>0</v>
      </c>
      <c r="N107" s="535"/>
      <c r="O107" s="534">
        <f t="shared" si="44"/>
        <v>0</v>
      </c>
      <c r="P107" s="536"/>
    </row>
    <row r="108" spans="1:16" ht="14.15" customHeight="1">
      <c r="A108" s="71"/>
      <c r="B108" s="27" t="s">
        <v>141</v>
      </c>
      <c r="C108" s="38"/>
      <c r="D108" s="37">
        <f>SUM(D101:D107)</f>
        <v>0</v>
      </c>
      <c r="E108" s="37">
        <f>SUM(E101:E107)</f>
        <v>0</v>
      </c>
      <c r="F108" s="37">
        <f>SUM(F101:F107)</f>
        <v>0</v>
      </c>
      <c r="H108" s="539" t="s">
        <v>120</v>
      </c>
      <c r="I108" s="540"/>
      <c r="J108" s="541"/>
      <c r="K108" s="542">
        <f t="shared" si="45"/>
        <v>0</v>
      </c>
      <c r="L108" s="542"/>
      <c r="M108" s="534">
        <f t="shared" si="43"/>
        <v>0</v>
      </c>
      <c r="N108" s="535"/>
      <c r="O108" s="534">
        <f t="shared" si="44"/>
        <v>0</v>
      </c>
      <c r="P108" s="536"/>
    </row>
    <row r="109" spans="1:16" ht="13" customHeight="1">
      <c r="H109" s="539" t="s">
        <v>121</v>
      </c>
      <c r="I109" s="540"/>
      <c r="J109" s="541"/>
      <c r="K109" s="542">
        <f t="shared" si="45"/>
        <v>0</v>
      </c>
      <c r="L109" s="542"/>
      <c r="M109" s="534">
        <f t="shared" si="43"/>
        <v>0</v>
      </c>
      <c r="N109" s="535"/>
      <c r="O109" s="534">
        <f t="shared" si="44"/>
        <v>0</v>
      </c>
      <c r="P109" s="536"/>
    </row>
    <row r="110" spans="1:16" ht="13" customHeight="1">
      <c r="H110" s="539" t="s">
        <v>159</v>
      </c>
      <c r="I110" s="540"/>
      <c r="J110" s="541"/>
      <c r="K110" s="542">
        <f t="shared" ref="K110:K111" si="47">M110+O110</f>
        <v>0</v>
      </c>
      <c r="L110" s="542"/>
      <c r="M110" s="534">
        <f t="shared" si="43"/>
        <v>0</v>
      </c>
      <c r="N110" s="535"/>
      <c r="O110" s="534">
        <f t="shared" si="44"/>
        <v>0</v>
      </c>
      <c r="P110" s="536"/>
    </row>
    <row r="111" spans="1:16" ht="13" customHeight="1">
      <c r="H111" s="539" t="s">
        <v>127</v>
      </c>
      <c r="I111" s="540"/>
      <c r="J111" s="541"/>
      <c r="K111" s="542">
        <f t="shared" si="47"/>
        <v>0</v>
      </c>
      <c r="L111" s="542"/>
      <c r="M111" s="534">
        <f t="shared" si="43"/>
        <v>0</v>
      </c>
      <c r="N111" s="535"/>
      <c r="O111" s="534">
        <f t="shared" si="44"/>
        <v>0</v>
      </c>
      <c r="P111" s="536"/>
    </row>
    <row r="112" spans="1:16" ht="12.5">
      <c r="H112" s="539" t="str">
        <f>B79</f>
        <v xml:space="preserve">Enabling environment (Engagement with NP regarding policy and regulatory work) </v>
      </c>
      <c r="I112" s="540"/>
      <c r="J112" s="541"/>
      <c r="K112" s="542">
        <f t="shared" ref="K112:K116" si="48">M112+O112</f>
        <v>0</v>
      </c>
      <c r="L112" s="542"/>
      <c r="M112" s="534">
        <f t="shared" si="43"/>
        <v>0</v>
      </c>
      <c r="N112" s="535"/>
      <c r="O112" s="534">
        <f t="shared" si="44"/>
        <v>0</v>
      </c>
      <c r="P112" s="536"/>
    </row>
    <row r="113" spans="1:17" ht="13" customHeight="1">
      <c r="H113" s="539" t="str">
        <f>B80</f>
        <v>Knowledge product 1: Product on enabling systems work</v>
      </c>
      <c r="I113" s="540"/>
      <c r="J113" s="541"/>
      <c r="K113" s="542">
        <f>M113+O113</f>
        <v>0</v>
      </c>
      <c r="L113" s="542"/>
      <c r="M113" s="534">
        <f t="shared" si="43"/>
        <v>0</v>
      </c>
      <c r="N113" s="535"/>
      <c r="O113" s="534">
        <f t="shared" si="44"/>
        <v>0</v>
      </c>
      <c r="P113" s="536"/>
    </row>
    <row r="114" spans="1:17" ht="13" customHeight="1">
      <c r="H114" s="599" t="str">
        <f>B81</f>
        <v>Knowledge product 2: Case study on the business journey</v>
      </c>
      <c r="I114" s="600"/>
      <c r="J114" s="601"/>
      <c r="K114" s="542">
        <f>M114+O114</f>
        <v>0</v>
      </c>
      <c r="L114" s="542"/>
      <c r="M114" s="534">
        <f t="shared" ref="M114" si="49">SUMIF($B$13:$B$89,H114,$E$13:$E$89)</f>
        <v>0</v>
      </c>
      <c r="N114" s="535"/>
      <c r="O114" s="534">
        <f t="shared" ref="O114" si="50">SUMIF($B$13:$B$89,H114,$F$13:$F$89)</f>
        <v>0</v>
      </c>
      <c r="P114" s="536"/>
    </row>
    <row r="115" spans="1:17" ht="13" customHeight="1">
      <c r="H115" s="539" t="str">
        <f>B82</f>
        <v xml:space="preserve">Contingencies for the implementation of investor due diligence recommendations </v>
      </c>
      <c r="I115" s="540"/>
      <c r="J115" s="541"/>
      <c r="K115" s="542">
        <f t="shared" si="48"/>
        <v>0</v>
      </c>
      <c r="L115" s="542"/>
      <c r="M115" s="534">
        <f t="shared" si="43"/>
        <v>0</v>
      </c>
      <c r="N115" s="535"/>
      <c r="O115" s="534">
        <f t="shared" si="44"/>
        <v>0</v>
      </c>
      <c r="P115" s="536"/>
    </row>
    <row r="116" spans="1:17" ht="13" customHeight="1">
      <c r="H116" s="539" t="str">
        <f>B83</f>
        <v xml:space="preserve">ESG strategy (if required) </v>
      </c>
      <c r="I116" s="540"/>
      <c r="J116" s="541"/>
      <c r="K116" s="542">
        <f t="shared" si="48"/>
        <v>0</v>
      </c>
      <c r="L116" s="542"/>
      <c r="M116" s="534">
        <f t="shared" si="43"/>
        <v>0</v>
      </c>
      <c r="N116" s="535"/>
      <c r="O116" s="534">
        <f t="shared" si="44"/>
        <v>0</v>
      </c>
      <c r="P116" s="536"/>
    </row>
    <row r="117" spans="1:17" ht="13" customHeight="1">
      <c r="H117" s="539" t="str">
        <f>B87</f>
        <v>Gen &amp; Admin. Expenses</v>
      </c>
      <c r="I117" s="540"/>
      <c r="J117" s="541"/>
      <c r="K117" s="562">
        <f>M117+O117</f>
        <v>0</v>
      </c>
      <c r="L117" s="562"/>
      <c r="M117" s="563">
        <f t="shared" si="43"/>
        <v>0</v>
      </c>
      <c r="N117" s="564"/>
      <c r="O117" s="534">
        <f t="shared" si="44"/>
        <v>0</v>
      </c>
      <c r="P117" s="536"/>
    </row>
    <row r="118" spans="1:17" ht="14.5">
      <c r="A118" s="50"/>
      <c r="H118" s="201" t="s">
        <v>160</v>
      </c>
      <c r="I118" s="202"/>
      <c r="J118" s="284"/>
      <c r="K118" s="558">
        <f>+SUM(M118+O118)</f>
        <v>0</v>
      </c>
      <c r="L118" s="558"/>
      <c r="M118" s="559">
        <f>+SUM(M101:N117)</f>
        <v>0</v>
      </c>
      <c r="N118" s="560"/>
      <c r="O118" s="559">
        <f t="shared" ref="O118" si="51">+SUM(O101:P117)</f>
        <v>0</v>
      </c>
      <c r="P118" s="561"/>
    </row>
    <row r="119" spans="1:17" ht="14.5">
      <c r="D119"/>
      <c r="E119"/>
      <c r="F119"/>
    </row>
    <row r="120" spans="1:17" ht="46.5" customHeight="1">
      <c r="B120" s="472" t="s">
        <v>161</v>
      </c>
      <c r="C120" s="565" t="s">
        <v>162</v>
      </c>
      <c r="D120" s="565"/>
      <c r="E120" s="565"/>
      <c r="F120" s="440"/>
      <c r="G120" s="440"/>
      <c r="H120" s="440"/>
      <c r="I120" s="440"/>
      <c r="J120" s="440"/>
      <c r="K120" s="440"/>
      <c r="L120" s="440"/>
      <c r="M120" s="440"/>
      <c r="N120" s="440"/>
      <c r="O120" s="440"/>
      <c r="P120" s="440"/>
      <c r="Q120" s="440"/>
    </row>
    <row r="121" spans="1:17" ht="14.5">
      <c r="B121" s="435" t="s">
        <v>163</v>
      </c>
      <c r="C121" s="441" t="s">
        <v>164</v>
      </c>
      <c r="D121" s="436" t="s">
        <v>165</v>
      </c>
      <c r="E121" s="437" t="s">
        <v>166</v>
      </c>
      <c r="F121"/>
    </row>
    <row r="122" spans="1:17" ht="15.5">
      <c r="B122" s="442"/>
      <c r="C122" s="443"/>
      <c r="D122" s="445"/>
      <c r="E122" s="444"/>
      <c r="F122"/>
    </row>
    <row r="123" spans="1:17" ht="14.5">
      <c r="B123" s="438"/>
      <c r="C123" s="433"/>
      <c r="D123" s="445"/>
      <c r="E123" s="444"/>
      <c r="F123"/>
    </row>
    <row r="124" spans="1:17" ht="14.5">
      <c r="B124" s="438"/>
      <c r="C124" s="433"/>
      <c r="D124" s="445"/>
      <c r="E124" s="444"/>
      <c r="F124"/>
    </row>
    <row r="125" spans="1:17" ht="14.5">
      <c r="B125" s="438"/>
      <c r="C125" s="433"/>
      <c r="D125" s="445"/>
      <c r="E125" s="444"/>
      <c r="F125"/>
    </row>
    <row r="126" spans="1:17" ht="14.5">
      <c r="B126" s="438"/>
      <c r="C126" s="433"/>
      <c r="D126" s="445"/>
      <c r="E126" s="444"/>
      <c r="F126"/>
    </row>
    <row r="127" spans="1:17" ht="14.5">
      <c r="B127" s="438"/>
      <c r="C127" s="433"/>
      <c r="D127" s="445"/>
      <c r="E127" s="444"/>
      <c r="F127"/>
    </row>
    <row r="128" spans="1:17" ht="14.5">
      <c r="B128" s="438"/>
      <c r="C128" s="433"/>
      <c r="D128" s="445"/>
      <c r="E128" s="444"/>
      <c r="F128"/>
    </row>
    <row r="129" spans="2:20" ht="14.5">
      <c r="B129" s="438"/>
      <c r="C129" s="433"/>
      <c r="D129" s="445"/>
      <c r="E129" s="444"/>
      <c r="F129"/>
    </row>
    <row r="130" spans="2:20" ht="14.5">
      <c r="B130" s="439"/>
      <c r="C130" s="434"/>
      <c r="D130" s="448"/>
      <c r="E130" s="449"/>
      <c r="F130"/>
    </row>
    <row r="131" spans="2:20" ht="14.5">
      <c r="C131" s="435" t="s">
        <v>154</v>
      </c>
      <c r="D131" s="446">
        <f>+SUM(D122:D130)</f>
        <v>0</v>
      </c>
      <c r="E131" s="447">
        <f>+SUM(E122:E130)</f>
        <v>0</v>
      </c>
      <c r="F131"/>
    </row>
    <row r="132" spans="2:20" ht="14.5">
      <c r="D132"/>
      <c r="E132"/>
      <c r="F132"/>
    </row>
    <row r="133" spans="2:20" ht="29.25" customHeight="1">
      <c r="B133" s="473" t="s">
        <v>167</v>
      </c>
      <c r="C133" s="556" t="s">
        <v>168</v>
      </c>
      <c r="D133" s="557"/>
      <c r="E133" s="557"/>
      <c r="F133" s="557"/>
      <c r="G133" s="557"/>
      <c r="H133" s="557"/>
      <c r="I133" s="557"/>
      <c r="J133" s="557"/>
      <c r="K133" s="557"/>
      <c r="L133" s="557"/>
      <c r="M133" s="557"/>
      <c r="N133" s="557"/>
      <c r="O133" s="557"/>
      <c r="P133" s="557"/>
      <c r="Q133" s="557"/>
    </row>
    <row r="134" spans="2:20" ht="24" customHeight="1">
      <c r="C134" s="578" t="s">
        <v>169</v>
      </c>
      <c r="D134" s="553"/>
      <c r="E134" s="578" t="s">
        <v>170</v>
      </c>
      <c r="F134" s="552"/>
      <c r="G134" s="553"/>
      <c r="H134" s="552" t="s">
        <v>171</v>
      </c>
      <c r="I134" s="552"/>
      <c r="J134" s="552"/>
      <c r="K134" s="552"/>
      <c r="L134" s="553"/>
      <c r="M134" s="552" t="s">
        <v>172</v>
      </c>
      <c r="N134" s="552"/>
      <c r="O134" s="552"/>
      <c r="P134" s="552"/>
      <c r="Q134" s="553"/>
    </row>
    <row r="135" spans="2:20" ht="27.75" customHeight="1">
      <c r="B135" s="205" t="s">
        <v>173</v>
      </c>
      <c r="C135" s="596"/>
      <c r="D135" s="583"/>
      <c r="E135" s="550"/>
      <c r="F135" s="551"/>
      <c r="G135" s="551"/>
      <c r="H135" s="547"/>
      <c r="I135" s="547"/>
      <c r="J135" s="547"/>
      <c r="K135" s="547"/>
      <c r="L135" s="547"/>
      <c r="M135" s="547"/>
      <c r="N135" s="547"/>
      <c r="O135" s="547"/>
      <c r="P135" s="547"/>
      <c r="Q135" s="547"/>
    </row>
    <row r="136" spans="2:20" ht="27.75" customHeight="1">
      <c r="B136" s="206" t="s">
        <v>174</v>
      </c>
      <c r="C136" s="548"/>
      <c r="D136" s="549"/>
      <c r="E136" s="550"/>
      <c r="F136" s="551"/>
      <c r="G136" s="551"/>
      <c r="H136" s="547"/>
      <c r="I136" s="547"/>
      <c r="J136" s="547"/>
      <c r="K136" s="547"/>
      <c r="L136" s="547"/>
      <c r="M136" s="547"/>
      <c r="N136" s="547"/>
      <c r="O136" s="547"/>
      <c r="P136" s="547"/>
      <c r="Q136" s="547"/>
    </row>
    <row r="137" spans="2:20" ht="27.75" customHeight="1">
      <c r="B137" s="206" t="s">
        <v>175</v>
      </c>
      <c r="C137" s="582"/>
      <c r="D137" s="583"/>
      <c r="E137" s="550"/>
      <c r="F137" s="551"/>
      <c r="G137" s="551"/>
      <c r="H137" s="547"/>
      <c r="I137" s="547"/>
      <c r="J137" s="547"/>
      <c r="K137" s="547"/>
      <c r="L137" s="547"/>
      <c r="M137" s="547"/>
      <c r="N137" s="547"/>
      <c r="O137" s="547"/>
      <c r="P137" s="547"/>
      <c r="Q137" s="547"/>
    </row>
    <row r="138" spans="2:20" ht="27.75" customHeight="1">
      <c r="B138" s="206" t="s">
        <v>176</v>
      </c>
      <c r="C138" s="579"/>
      <c r="D138" s="555"/>
      <c r="E138" s="550"/>
      <c r="F138" s="551"/>
      <c r="G138" s="551"/>
      <c r="H138" s="547"/>
      <c r="I138" s="547"/>
      <c r="J138" s="547"/>
      <c r="K138" s="547"/>
      <c r="L138" s="547"/>
      <c r="M138" s="547"/>
      <c r="N138" s="547"/>
      <c r="O138" s="547"/>
      <c r="P138" s="547"/>
      <c r="Q138" s="547"/>
    </row>
    <row r="139" spans="2:20" ht="27.75" customHeight="1">
      <c r="B139" s="207" t="s">
        <v>177</v>
      </c>
      <c r="C139" s="554"/>
      <c r="D139" s="555"/>
      <c r="E139" s="550"/>
      <c r="F139" s="551"/>
      <c r="G139" s="551"/>
      <c r="H139" s="547"/>
      <c r="I139" s="547"/>
      <c r="J139" s="547"/>
      <c r="K139" s="547"/>
      <c r="L139" s="547"/>
      <c r="M139" s="547"/>
      <c r="N139" s="547"/>
      <c r="O139" s="547"/>
      <c r="P139" s="547"/>
      <c r="Q139" s="547"/>
    </row>
    <row r="140" spans="2:20" ht="27.75" customHeight="1">
      <c r="B140" s="208" t="s">
        <v>178</v>
      </c>
      <c r="C140" s="597"/>
      <c r="D140" s="598"/>
      <c r="E140" s="550"/>
      <c r="F140" s="551"/>
      <c r="G140" s="551"/>
      <c r="H140" s="547"/>
      <c r="I140" s="547"/>
      <c r="J140" s="547"/>
      <c r="K140" s="547"/>
      <c r="L140" s="547"/>
      <c r="M140" s="547"/>
      <c r="N140" s="547"/>
      <c r="O140" s="547"/>
      <c r="P140" s="547"/>
      <c r="Q140" s="547"/>
      <c r="R140" s="317">
        <f>SUM(C140:Q140)</f>
        <v>0</v>
      </c>
      <c r="S140" s="306" t="s">
        <v>179</v>
      </c>
      <c r="T140" s="305"/>
    </row>
    <row r="141" spans="2:20" ht="27.75" customHeight="1">
      <c r="B141" s="209" t="s">
        <v>180</v>
      </c>
      <c r="C141" s="550"/>
      <c r="D141" s="551"/>
      <c r="E141" s="550"/>
      <c r="F141" s="551"/>
      <c r="G141" s="551"/>
      <c r="H141" s="547"/>
      <c r="I141" s="547"/>
      <c r="J141" s="547"/>
      <c r="K141" s="547"/>
      <c r="L141" s="547"/>
      <c r="M141" s="547"/>
      <c r="N141" s="547"/>
      <c r="O141" s="547"/>
      <c r="P141" s="547"/>
      <c r="Q141" s="547"/>
    </row>
    <row r="144" spans="2:20" ht="12.5">
      <c r="B144" s="584" t="s">
        <v>181</v>
      </c>
      <c r="C144" s="586" t="s">
        <v>182</v>
      </c>
      <c r="D144" s="587"/>
      <c r="E144" s="587"/>
      <c r="F144" s="587"/>
    </row>
    <row r="145" spans="2:6" ht="12.5">
      <c r="B145" s="585"/>
      <c r="C145" s="588"/>
      <c r="D145" s="588"/>
      <c r="E145" s="588"/>
      <c r="F145" s="588"/>
    </row>
    <row r="146" spans="2:6" ht="52.5" customHeight="1">
      <c r="B146" s="308" t="s">
        <v>183</v>
      </c>
      <c r="C146" s="309" t="s">
        <v>184</v>
      </c>
      <c r="D146" s="62" t="s">
        <v>185</v>
      </c>
      <c r="E146" s="62" t="s">
        <v>186</v>
      </c>
      <c r="F146" s="310" t="s">
        <v>187</v>
      </c>
    </row>
    <row r="147" spans="2:6" ht="13">
      <c r="B147" s="315" t="s">
        <v>188</v>
      </c>
      <c r="C147" s="311"/>
      <c r="D147" s="311"/>
      <c r="E147" s="311"/>
      <c r="F147" s="311"/>
    </row>
    <row r="148" spans="2:6" ht="13">
      <c r="B148" s="313" t="s">
        <v>188</v>
      </c>
      <c r="C148" s="311"/>
      <c r="D148" s="311"/>
      <c r="E148" s="311"/>
      <c r="F148" s="311"/>
    </row>
    <row r="149" spans="2:6" ht="13">
      <c r="B149" s="313" t="s">
        <v>188</v>
      </c>
      <c r="C149" s="311"/>
      <c r="D149" s="311"/>
      <c r="E149" s="311"/>
      <c r="F149" s="311"/>
    </row>
    <row r="150" spans="2:6" ht="13">
      <c r="B150" s="316" t="s">
        <v>72</v>
      </c>
      <c r="C150" s="314"/>
      <c r="D150" s="314"/>
      <c r="E150" s="314"/>
      <c r="F150" s="314"/>
    </row>
  </sheetData>
  <mergeCells count="132">
    <mergeCell ref="M114:N114"/>
    <mergeCell ref="O114:P114"/>
    <mergeCell ref="B144:B145"/>
    <mergeCell ref="C144:F145"/>
    <mergeCell ref="B93:C93"/>
    <mergeCell ref="B94:C94"/>
    <mergeCell ref="B100:C100"/>
    <mergeCell ref="H100:J100"/>
    <mergeCell ref="K100:L100"/>
    <mergeCell ref="C141:D141"/>
    <mergeCell ref="E141:G141"/>
    <mergeCell ref="H141:L141"/>
    <mergeCell ref="K113:L113"/>
    <mergeCell ref="H115:J115"/>
    <mergeCell ref="K115:L115"/>
    <mergeCell ref="C135:D135"/>
    <mergeCell ref="E135:G135"/>
    <mergeCell ref="H135:L135"/>
    <mergeCell ref="C140:D140"/>
    <mergeCell ref="E140:G140"/>
    <mergeCell ref="H140:L140"/>
    <mergeCell ref="B95:C95"/>
    <mergeCell ref="H114:J114"/>
    <mergeCell ref="K114:L114"/>
    <mergeCell ref="C5:F5"/>
    <mergeCell ref="C7:F7"/>
    <mergeCell ref="D6:F6"/>
    <mergeCell ref="K101:L101"/>
    <mergeCell ref="C134:D134"/>
    <mergeCell ref="E134:G134"/>
    <mergeCell ref="H134:L134"/>
    <mergeCell ref="C138:D138"/>
    <mergeCell ref="E138:G138"/>
    <mergeCell ref="H138:L138"/>
    <mergeCell ref="H106:J106"/>
    <mergeCell ref="H107:J107"/>
    <mergeCell ref="H108:J108"/>
    <mergeCell ref="H109:J109"/>
    <mergeCell ref="G11:H11"/>
    <mergeCell ref="H99:K99"/>
    <mergeCell ref="K108:L108"/>
    <mergeCell ref="K109:L109"/>
    <mergeCell ref="C137:D137"/>
    <mergeCell ref="E137:G137"/>
    <mergeCell ref="H137:L137"/>
    <mergeCell ref="H113:J113"/>
    <mergeCell ref="I11:J11"/>
    <mergeCell ref="H116:J116"/>
    <mergeCell ref="A10:A12"/>
    <mergeCell ref="B10:B12"/>
    <mergeCell ref="C10:C12"/>
    <mergeCell ref="D10:F11"/>
    <mergeCell ref="I10:P10"/>
    <mergeCell ref="O11:P11"/>
    <mergeCell ref="K11:L11"/>
    <mergeCell ref="M11:N11"/>
    <mergeCell ref="O107:P107"/>
    <mergeCell ref="M101:N101"/>
    <mergeCell ref="O101:P101"/>
    <mergeCell ref="K102:L102"/>
    <mergeCell ref="M102:N102"/>
    <mergeCell ref="O102:P102"/>
    <mergeCell ref="H101:J101"/>
    <mergeCell ref="H102:J102"/>
    <mergeCell ref="H103:J103"/>
    <mergeCell ref="H104:J104"/>
    <mergeCell ref="H105:J105"/>
    <mergeCell ref="M100:N100"/>
    <mergeCell ref="O100:P100"/>
    <mergeCell ref="M115:N115"/>
    <mergeCell ref="O115:P115"/>
    <mergeCell ref="K116:L116"/>
    <mergeCell ref="M116:N116"/>
    <mergeCell ref="O116:P116"/>
    <mergeCell ref="C133:Q133"/>
    <mergeCell ref="K118:L118"/>
    <mergeCell ref="M118:N118"/>
    <mergeCell ref="H117:J117"/>
    <mergeCell ref="O118:P118"/>
    <mergeCell ref="K117:L117"/>
    <mergeCell ref="M117:N117"/>
    <mergeCell ref="C120:E120"/>
    <mergeCell ref="M137:Q137"/>
    <mergeCell ref="M135:Q135"/>
    <mergeCell ref="C136:D136"/>
    <mergeCell ref="E136:G136"/>
    <mergeCell ref="H136:L136"/>
    <mergeCell ref="M136:Q136"/>
    <mergeCell ref="M134:Q134"/>
    <mergeCell ref="C139:D139"/>
    <mergeCell ref="E139:G139"/>
    <mergeCell ref="H139:L139"/>
    <mergeCell ref="M139:Q139"/>
    <mergeCell ref="Q11:R11"/>
    <mergeCell ref="Q10:R10"/>
    <mergeCell ref="M140:Q140"/>
    <mergeCell ref="M138:Q138"/>
    <mergeCell ref="M141:Q141"/>
    <mergeCell ref="O110:P110"/>
    <mergeCell ref="K103:L103"/>
    <mergeCell ref="M103:N103"/>
    <mergeCell ref="O103:P103"/>
    <mergeCell ref="K104:L104"/>
    <mergeCell ref="M104:N104"/>
    <mergeCell ref="O104:P104"/>
    <mergeCell ref="K105:L105"/>
    <mergeCell ref="M105:N105"/>
    <mergeCell ref="O105:P105"/>
    <mergeCell ref="K106:L106"/>
    <mergeCell ref="M106:N106"/>
    <mergeCell ref="O106:P106"/>
    <mergeCell ref="K107:L107"/>
    <mergeCell ref="M107:N107"/>
    <mergeCell ref="O117:P117"/>
    <mergeCell ref="M108:N108"/>
    <mergeCell ref="O108:P108"/>
    <mergeCell ref="M109:N109"/>
    <mergeCell ref="M113:N113"/>
    <mergeCell ref="O113:P113"/>
    <mergeCell ref="G10:H10"/>
    <mergeCell ref="H111:J111"/>
    <mergeCell ref="H112:J112"/>
    <mergeCell ref="K112:L112"/>
    <mergeCell ref="M112:N112"/>
    <mergeCell ref="O112:P112"/>
    <mergeCell ref="K110:L110"/>
    <mergeCell ref="M110:N110"/>
    <mergeCell ref="H110:J110"/>
    <mergeCell ref="K111:L111"/>
    <mergeCell ref="M111:N111"/>
    <mergeCell ref="O111:P111"/>
    <mergeCell ref="O109:P109"/>
  </mergeCells>
  <pageMargins left="0.25" right="0.25" top="0.75" bottom="0.75" header="0.3" footer="0.3"/>
  <pageSetup scale="45" orientation="portrait"/>
  <headerFooter scaleWithDoc="0">
    <oddHeader>&amp;C&amp;14P4G Budget Template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999D6-B060-4167-9E39-8A75666D9FDF}">
  <dimension ref="A1:G216"/>
  <sheetViews>
    <sheetView topLeftCell="A27" workbookViewId="0">
      <selection activeCell="I6" sqref="I6"/>
    </sheetView>
  </sheetViews>
  <sheetFormatPr defaultColWidth="8.81640625" defaultRowHeight="14.5"/>
  <cols>
    <col min="2" max="2" width="60.7265625" bestFit="1" customWidth="1"/>
    <col min="3" max="3" width="15.453125" bestFit="1" customWidth="1"/>
    <col min="4" max="4" width="23.453125" bestFit="1" customWidth="1"/>
    <col min="5" max="5" width="20.54296875" bestFit="1" customWidth="1"/>
  </cols>
  <sheetData>
    <row r="1" spans="1:7" ht="18.649999999999999" customHeight="1">
      <c r="B1" s="602" t="s">
        <v>189</v>
      </c>
      <c r="C1" s="602"/>
      <c r="D1" s="602"/>
      <c r="E1" s="602"/>
      <c r="F1" s="602"/>
      <c r="G1" s="602"/>
    </row>
    <row r="3" spans="1:7">
      <c r="A3">
        <v>1.1000000000000001</v>
      </c>
      <c r="B3" t="s">
        <v>113</v>
      </c>
    </row>
    <row r="4" spans="1:7">
      <c r="B4" s="426" t="s">
        <v>190</v>
      </c>
      <c r="C4" s="427" t="s">
        <v>191</v>
      </c>
      <c r="D4" s="427" t="s">
        <v>192</v>
      </c>
      <c r="E4" s="427" t="s">
        <v>193</v>
      </c>
      <c r="F4" s="427" t="s">
        <v>111</v>
      </c>
      <c r="G4" s="427" t="s">
        <v>156</v>
      </c>
    </row>
    <row r="5" spans="1:7">
      <c r="B5" s="428"/>
      <c r="C5" s="428"/>
      <c r="D5" s="428"/>
      <c r="E5" s="428"/>
      <c r="F5" s="428"/>
      <c r="G5" s="428"/>
    </row>
    <row r="6" spans="1:7">
      <c r="B6" s="428"/>
      <c r="C6" s="428"/>
      <c r="D6" s="428"/>
      <c r="E6" s="428"/>
      <c r="F6" s="428"/>
      <c r="G6" s="428"/>
    </row>
    <row r="7" spans="1:7">
      <c r="B7" s="428"/>
      <c r="C7" s="428"/>
      <c r="D7" s="428"/>
      <c r="E7" s="428"/>
      <c r="F7" s="428"/>
      <c r="G7" s="428"/>
    </row>
    <row r="8" spans="1:7">
      <c r="B8" s="428"/>
      <c r="C8" s="428"/>
      <c r="D8" s="428"/>
      <c r="E8" s="428"/>
      <c r="F8" s="428"/>
      <c r="G8" s="428"/>
    </row>
    <row r="10" spans="1:7">
      <c r="A10">
        <v>1.2</v>
      </c>
      <c r="B10" t="s">
        <v>114</v>
      </c>
    </row>
    <row r="11" spans="1:7">
      <c r="B11" s="426" t="s">
        <v>190</v>
      </c>
      <c r="C11" s="427" t="s">
        <v>191</v>
      </c>
      <c r="D11" s="427" t="s">
        <v>192</v>
      </c>
      <c r="E11" s="427" t="s">
        <v>193</v>
      </c>
      <c r="F11" s="427" t="s">
        <v>111</v>
      </c>
      <c r="G11" s="427" t="s">
        <v>156</v>
      </c>
    </row>
    <row r="12" spans="1:7">
      <c r="B12" s="428"/>
      <c r="C12" s="428"/>
      <c r="D12" s="428"/>
      <c r="E12" s="428"/>
      <c r="F12" s="428"/>
      <c r="G12" s="428"/>
    </row>
    <row r="13" spans="1:7">
      <c r="B13" s="428"/>
      <c r="C13" s="428"/>
      <c r="D13" s="428"/>
      <c r="E13" s="428"/>
      <c r="F13" s="428"/>
      <c r="G13" s="428"/>
    </row>
    <row r="14" spans="1:7">
      <c r="B14" s="428"/>
      <c r="C14" s="428"/>
      <c r="D14" s="428"/>
      <c r="E14" s="428"/>
      <c r="F14" s="428"/>
      <c r="G14" s="428"/>
    </row>
    <row r="15" spans="1:7">
      <c r="B15" s="428"/>
      <c r="C15" s="428"/>
      <c r="D15" s="428"/>
      <c r="E15" s="428"/>
      <c r="F15" s="428"/>
      <c r="G15" s="428"/>
    </row>
    <row r="17" spans="1:7">
      <c r="A17">
        <v>1.3</v>
      </c>
      <c r="B17" t="s">
        <v>194</v>
      </c>
    </row>
    <row r="18" spans="1:7">
      <c r="B18" s="426" t="s">
        <v>190</v>
      </c>
      <c r="C18" s="427" t="s">
        <v>191</v>
      </c>
      <c r="D18" s="427" t="s">
        <v>192</v>
      </c>
      <c r="E18" s="427" t="s">
        <v>193</v>
      </c>
      <c r="F18" s="427" t="s">
        <v>111</v>
      </c>
      <c r="G18" s="427" t="s">
        <v>156</v>
      </c>
    </row>
    <row r="19" spans="1:7">
      <c r="B19" s="428"/>
      <c r="C19" s="428"/>
      <c r="D19" s="428"/>
      <c r="E19" s="428"/>
      <c r="F19" s="428"/>
      <c r="G19" s="428"/>
    </row>
    <row r="20" spans="1:7">
      <c r="B20" s="428"/>
      <c r="C20" s="428"/>
      <c r="D20" s="428"/>
      <c r="E20" s="428"/>
      <c r="F20" s="428"/>
      <c r="G20" s="428"/>
    </row>
    <row r="21" spans="1:7">
      <c r="B21" s="428"/>
      <c r="C21" s="428"/>
      <c r="D21" s="428"/>
      <c r="E21" s="428"/>
      <c r="F21" s="428"/>
      <c r="G21" s="428"/>
    </row>
    <row r="22" spans="1:7">
      <c r="B22" s="428"/>
      <c r="C22" s="428"/>
      <c r="D22" s="428"/>
      <c r="E22" s="428"/>
      <c r="F22" s="428"/>
      <c r="G22" s="428"/>
    </row>
    <row r="25" spans="1:7">
      <c r="A25">
        <v>1.5</v>
      </c>
      <c r="B25" t="s">
        <v>195</v>
      </c>
    </row>
    <row r="26" spans="1:7">
      <c r="B26" s="426" t="s">
        <v>196</v>
      </c>
      <c r="C26" s="427" t="s">
        <v>197</v>
      </c>
      <c r="D26" s="427" t="s">
        <v>198</v>
      </c>
      <c r="E26" s="427" t="s">
        <v>199</v>
      </c>
      <c r="F26" s="427" t="s">
        <v>111</v>
      </c>
      <c r="G26" s="427" t="s">
        <v>156</v>
      </c>
    </row>
    <row r="27" spans="1:7">
      <c r="B27" s="428"/>
      <c r="C27" s="428"/>
      <c r="D27" s="428"/>
      <c r="E27" s="428"/>
      <c r="F27" s="428"/>
      <c r="G27" s="428"/>
    </row>
    <row r="28" spans="1:7">
      <c r="B28" s="428"/>
      <c r="C28" s="428"/>
      <c r="D28" s="428"/>
      <c r="E28" s="428"/>
      <c r="F28" s="428"/>
      <c r="G28" s="428"/>
    </row>
    <row r="29" spans="1:7">
      <c r="B29" s="428"/>
      <c r="C29" s="428"/>
      <c r="D29" s="428"/>
      <c r="E29" s="428"/>
      <c r="F29" s="428"/>
      <c r="G29" s="428"/>
    </row>
    <row r="30" spans="1:7">
      <c r="B30" s="428"/>
      <c r="C30" s="428"/>
      <c r="D30" s="428"/>
      <c r="E30" s="428"/>
      <c r="F30" s="428"/>
      <c r="G30" s="428"/>
    </row>
    <row r="32" spans="1:7">
      <c r="A32">
        <v>1.6</v>
      </c>
      <c r="B32" t="s">
        <v>200</v>
      </c>
    </row>
    <row r="33" spans="1:7">
      <c r="B33" s="478" t="s">
        <v>201</v>
      </c>
      <c r="C33" s="478" t="s">
        <v>202</v>
      </c>
      <c r="D33" s="478" t="s">
        <v>203</v>
      </c>
      <c r="E33" s="478" t="s">
        <v>204</v>
      </c>
      <c r="F33" s="478" t="s">
        <v>111</v>
      </c>
      <c r="G33" s="478" t="s">
        <v>156</v>
      </c>
    </row>
    <row r="34" spans="1:7">
      <c r="B34" s="428"/>
      <c r="C34" s="428"/>
      <c r="D34" s="428"/>
      <c r="E34" s="428"/>
      <c r="F34" s="428"/>
      <c r="G34" s="428"/>
    </row>
    <row r="35" spans="1:7">
      <c r="B35" s="428"/>
      <c r="C35" s="428"/>
      <c r="D35" s="428"/>
      <c r="E35" s="428"/>
      <c r="F35" s="428"/>
      <c r="G35" s="428"/>
    </row>
    <row r="36" spans="1:7">
      <c r="B36" s="428"/>
      <c r="C36" s="428"/>
      <c r="D36" s="428"/>
      <c r="E36" s="428"/>
      <c r="F36" s="428"/>
      <c r="G36" s="428"/>
    </row>
    <row r="38" spans="1:7">
      <c r="A38">
        <v>1.8</v>
      </c>
      <c r="B38" s="204" t="s">
        <v>205</v>
      </c>
    </row>
    <row r="39" spans="1:7">
      <c r="B39" s="478" t="s">
        <v>206</v>
      </c>
      <c r="C39" s="478" t="s">
        <v>202</v>
      </c>
      <c r="D39" s="478" t="s">
        <v>203</v>
      </c>
      <c r="E39" s="478" t="s">
        <v>199</v>
      </c>
      <c r="F39" s="478" t="s">
        <v>111</v>
      </c>
      <c r="G39" s="478" t="s">
        <v>156</v>
      </c>
    </row>
    <row r="40" spans="1:7">
      <c r="B40" s="478"/>
      <c r="C40" s="478"/>
      <c r="D40" s="478"/>
      <c r="E40" s="478"/>
      <c r="F40" s="478"/>
      <c r="G40" s="478"/>
    </row>
    <row r="41" spans="1:7">
      <c r="B41" s="478"/>
      <c r="C41" s="478"/>
      <c r="D41" s="478"/>
      <c r="E41" s="478"/>
      <c r="F41" s="478"/>
      <c r="G41" s="478"/>
    </row>
    <row r="42" spans="1:7">
      <c r="B42" s="478"/>
      <c r="C42" s="478"/>
      <c r="D42" s="478"/>
      <c r="E42" s="478"/>
      <c r="F42" s="478"/>
      <c r="G42" s="478"/>
    </row>
    <row r="43" spans="1:7">
      <c r="B43" s="428"/>
      <c r="C43" s="428"/>
      <c r="D43" s="428"/>
      <c r="E43" s="428"/>
      <c r="F43" s="428"/>
      <c r="G43" s="428"/>
    </row>
    <row r="44" spans="1:7">
      <c r="B44" s="428"/>
      <c r="C44" s="428"/>
      <c r="D44" s="428"/>
      <c r="E44" s="428"/>
      <c r="F44" s="428"/>
      <c r="G44" s="428"/>
    </row>
    <row r="45" spans="1:7">
      <c r="B45" s="428"/>
      <c r="C45" s="428"/>
      <c r="D45" s="428"/>
      <c r="E45" s="428"/>
      <c r="F45" s="428"/>
      <c r="G45" s="428"/>
    </row>
    <row r="46" spans="1:7">
      <c r="B46" s="428"/>
      <c r="C46" s="428"/>
      <c r="D46" s="428"/>
      <c r="E46" s="428"/>
      <c r="F46" s="428"/>
      <c r="G46" s="428"/>
    </row>
    <row r="48" spans="1:7">
      <c r="A48">
        <v>2.1</v>
      </c>
      <c r="B48" t="s">
        <v>113</v>
      </c>
    </row>
    <row r="49" spans="1:7">
      <c r="B49" s="426" t="s">
        <v>190</v>
      </c>
      <c r="C49" s="427" t="s">
        <v>191</v>
      </c>
      <c r="D49" s="427" t="s">
        <v>192</v>
      </c>
      <c r="E49" s="427" t="s">
        <v>193</v>
      </c>
      <c r="F49" s="427" t="s">
        <v>111</v>
      </c>
      <c r="G49" s="427" t="s">
        <v>156</v>
      </c>
    </row>
    <row r="50" spans="1:7">
      <c r="B50" s="428"/>
      <c r="C50" s="428"/>
      <c r="D50" s="428"/>
      <c r="E50" s="428"/>
      <c r="F50" s="428"/>
      <c r="G50" s="428"/>
    </row>
    <row r="51" spans="1:7">
      <c r="B51" s="428"/>
      <c r="C51" s="428"/>
      <c r="D51" s="428"/>
      <c r="E51" s="428"/>
      <c r="F51" s="428"/>
      <c r="G51" s="428"/>
    </row>
    <row r="52" spans="1:7">
      <c r="B52" s="428"/>
      <c r="C52" s="428"/>
      <c r="D52" s="428"/>
      <c r="E52" s="428"/>
      <c r="F52" s="428"/>
      <c r="G52" s="428"/>
    </row>
    <row r="53" spans="1:7">
      <c r="B53" s="428"/>
      <c r="C53" s="428"/>
      <c r="D53" s="428"/>
      <c r="E53" s="428"/>
      <c r="F53" s="428"/>
      <c r="G53" s="428"/>
    </row>
    <row r="55" spans="1:7">
      <c r="A55">
        <v>2.2000000000000002</v>
      </c>
      <c r="B55" t="s">
        <v>114</v>
      </c>
    </row>
    <row r="56" spans="1:7">
      <c r="B56" s="426" t="s">
        <v>190</v>
      </c>
      <c r="C56" s="427" t="s">
        <v>191</v>
      </c>
      <c r="D56" s="427" t="s">
        <v>192</v>
      </c>
      <c r="E56" s="427" t="s">
        <v>193</v>
      </c>
      <c r="F56" s="427" t="s">
        <v>111</v>
      </c>
      <c r="G56" s="427" t="s">
        <v>156</v>
      </c>
    </row>
    <row r="57" spans="1:7">
      <c r="B57" s="428"/>
      <c r="C57" s="428"/>
      <c r="D57" s="428"/>
      <c r="E57" s="428"/>
      <c r="F57" s="428"/>
      <c r="G57" s="428"/>
    </row>
    <row r="58" spans="1:7">
      <c r="B58" s="428"/>
      <c r="C58" s="428"/>
      <c r="D58" s="428"/>
      <c r="E58" s="428"/>
      <c r="F58" s="428"/>
      <c r="G58" s="428"/>
    </row>
    <row r="59" spans="1:7">
      <c r="B59" s="428"/>
      <c r="C59" s="428"/>
      <c r="D59" s="428"/>
      <c r="E59" s="428"/>
      <c r="F59" s="428"/>
      <c r="G59" s="428"/>
    </row>
    <row r="60" spans="1:7">
      <c r="B60" s="428"/>
      <c r="C60" s="428"/>
      <c r="D60" s="428"/>
      <c r="E60" s="428"/>
      <c r="F60" s="428"/>
      <c r="G60" s="428"/>
    </row>
    <row r="62" spans="1:7">
      <c r="A62">
        <v>2.2999999999999998</v>
      </c>
      <c r="B62" t="s">
        <v>194</v>
      </c>
    </row>
    <row r="63" spans="1:7">
      <c r="B63" s="426" t="s">
        <v>190</v>
      </c>
      <c r="C63" s="427" t="s">
        <v>191</v>
      </c>
      <c r="D63" s="427" t="s">
        <v>192</v>
      </c>
      <c r="E63" s="427" t="s">
        <v>193</v>
      </c>
      <c r="F63" s="427" t="s">
        <v>111</v>
      </c>
      <c r="G63" s="427" t="s">
        <v>156</v>
      </c>
    </row>
    <row r="64" spans="1:7">
      <c r="B64" s="428"/>
      <c r="C64" s="428"/>
      <c r="D64" s="428"/>
      <c r="E64" s="428"/>
      <c r="F64" s="428"/>
      <c r="G64" s="428"/>
    </row>
    <row r="65" spans="1:7">
      <c r="B65" s="428"/>
      <c r="C65" s="428"/>
      <c r="D65" s="428"/>
      <c r="E65" s="428"/>
      <c r="F65" s="428"/>
      <c r="G65" s="428"/>
    </row>
    <row r="66" spans="1:7">
      <c r="B66" s="428"/>
      <c r="C66" s="428"/>
      <c r="D66" s="428"/>
      <c r="E66" s="428"/>
      <c r="F66" s="428"/>
      <c r="G66" s="428"/>
    </row>
    <row r="67" spans="1:7">
      <c r="B67" s="428"/>
      <c r="C67" s="428"/>
      <c r="D67" s="428"/>
      <c r="E67" s="428"/>
      <c r="F67" s="428"/>
      <c r="G67" s="428"/>
    </row>
    <row r="70" spans="1:7">
      <c r="A70">
        <v>2.5</v>
      </c>
      <c r="B70" t="s">
        <v>195</v>
      </c>
    </row>
    <row r="71" spans="1:7">
      <c r="B71" s="426" t="s">
        <v>196</v>
      </c>
      <c r="C71" s="427" t="s">
        <v>197</v>
      </c>
      <c r="D71" s="427" t="s">
        <v>198</v>
      </c>
      <c r="E71" s="427" t="s">
        <v>199</v>
      </c>
      <c r="F71" s="427" t="s">
        <v>111</v>
      </c>
      <c r="G71" s="427" t="s">
        <v>156</v>
      </c>
    </row>
    <row r="72" spans="1:7">
      <c r="B72" s="428"/>
      <c r="C72" s="428"/>
      <c r="D72" s="428"/>
      <c r="E72" s="428"/>
      <c r="F72" s="428"/>
      <c r="G72" s="428"/>
    </row>
    <row r="73" spans="1:7">
      <c r="B73" s="428"/>
      <c r="C73" s="428"/>
      <c r="D73" s="428"/>
      <c r="E73" s="428"/>
      <c r="F73" s="428"/>
      <c r="G73" s="428"/>
    </row>
    <row r="74" spans="1:7">
      <c r="B74" s="428"/>
      <c r="C74" s="428"/>
      <c r="D74" s="428"/>
      <c r="E74" s="428"/>
      <c r="F74" s="428"/>
      <c r="G74" s="428"/>
    </row>
    <row r="75" spans="1:7">
      <c r="B75" s="428"/>
      <c r="C75" s="428"/>
      <c r="D75" s="428"/>
      <c r="E75" s="428"/>
      <c r="F75" s="428"/>
      <c r="G75" s="428"/>
    </row>
    <row r="77" spans="1:7">
      <c r="A77">
        <v>2.6</v>
      </c>
      <c r="B77" t="s">
        <v>200</v>
      </c>
    </row>
    <row r="78" spans="1:7">
      <c r="B78" s="478" t="s">
        <v>201</v>
      </c>
      <c r="C78" s="478" t="s">
        <v>202</v>
      </c>
      <c r="D78" s="478" t="s">
        <v>203</v>
      </c>
      <c r="E78" s="478" t="s">
        <v>204</v>
      </c>
      <c r="F78" s="478" t="s">
        <v>111</v>
      </c>
      <c r="G78" s="478" t="s">
        <v>156</v>
      </c>
    </row>
    <row r="79" spans="1:7">
      <c r="B79" s="428"/>
      <c r="C79" s="428"/>
      <c r="D79" s="428"/>
      <c r="E79" s="428"/>
      <c r="F79" s="428"/>
      <c r="G79" s="428"/>
    </row>
    <row r="80" spans="1:7">
      <c r="B80" s="428"/>
      <c r="C80" s="428"/>
      <c r="D80" s="428"/>
      <c r="E80" s="428"/>
      <c r="F80" s="428"/>
      <c r="G80" s="428"/>
    </row>
    <row r="81" spans="1:7">
      <c r="B81" s="428"/>
      <c r="C81" s="428"/>
      <c r="D81" s="428"/>
      <c r="E81" s="428"/>
      <c r="F81" s="428"/>
      <c r="G81" s="428"/>
    </row>
    <row r="83" spans="1:7">
      <c r="A83">
        <v>2.8</v>
      </c>
      <c r="B83" s="204" t="s">
        <v>205</v>
      </c>
    </row>
    <row r="84" spans="1:7">
      <c r="B84" s="478" t="s">
        <v>206</v>
      </c>
      <c r="C84" s="478" t="s">
        <v>202</v>
      </c>
      <c r="D84" s="478" t="s">
        <v>203</v>
      </c>
      <c r="E84" s="478" t="s">
        <v>199</v>
      </c>
      <c r="F84" s="478" t="s">
        <v>111</v>
      </c>
      <c r="G84" s="478" t="s">
        <v>156</v>
      </c>
    </row>
    <row r="85" spans="1:7">
      <c r="B85" s="478"/>
      <c r="C85" s="478"/>
      <c r="D85" s="478"/>
      <c r="E85" s="478"/>
      <c r="F85" s="478"/>
      <c r="G85" s="478"/>
    </row>
    <row r="86" spans="1:7">
      <c r="B86" s="478"/>
      <c r="C86" s="478"/>
      <c r="D86" s="478"/>
      <c r="E86" s="478"/>
      <c r="F86" s="478"/>
      <c r="G86" s="478"/>
    </row>
    <row r="87" spans="1:7">
      <c r="B87" s="478"/>
      <c r="C87" s="478"/>
      <c r="D87" s="478"/>
      <c r="E87" s="478"/>
      <c r="F87" s="478"/>
      <c r="G87" s="478"/>
    </row>
    <row r="88" spans="1:7">
      <c r="B88" s="428"/>
      <c r="C88" s="428"/>
      <c r="D88" s="428"/>
      <c r="E88" s="428"/>
      <c r="F88" s="428"/>
      <c r="G88" s="428"/>
    </row>
    <row r="89" spans="1:7">
      <c r="B89" s="428"/>
      <c r="C89" s="428"/>
      <c r="D89" s="428"/>
      <c r="E89" s="428"/>
      <c r="F89" s="428"/>
      <c r="G89" s="428"/>
    </row>
    <row r="90" spans="1:7">
      <c r="B90" s="428"/>
      <c r="C90" s="428"/>
      <c r="D90" s="428"/>
      <c r="E90" s="428"/>
      <c r="F90" s="428"/>
      <c r="G90" s="428"/>
    </row>
    <row r="91" spans="1:7">
      <c r="B91" s="428"/>
      <c r="C91" s="428"/>
      <c r="D91" s="428"/>
      <c r="E91" s="428"/>
      <c r="F91" s="428"/>
      <c r="G91" s="428"/>
    </row>
    <row r="93" spans="1:7">
      <c r="A93">
        <v>3.1</v>
      </c>
      <c r="B93" t="s">
        <v>113</v>
      </c>
    </row>
    <row r="94" spans="1:7">
      <c r="B94" s="426" t="s">
        <v>190</v>
      </c>
      <c r="C94" s="427" t="s">
        <v>191</v>
      </c>
      <c r="D94" s="427" t="s">
        <v>192</v>
      </c>
      <c r="E94" s="427" t="s">
        <v>193</v>
      </c>
      <c r="F94" s="427" t="s">
        <v>111</v>
      </c>
      <c r="G94" s="427" t="s">
        <v>156</v>
      </c>
    </row>
    <row r="95" spans="1:7">
      <c r="B95" s="428"/>
      <c r="C95" s="428"/>
      <c r="D95" s="428"/>
      <c r="E95" s="428"/>
      <c r="F95" s="428"/>
      <c r="G95" s="428"/>
    </row>
    <row r="96" spans="1:7">
      <c r="B96" s="428"/>
      <c r="C96" s="428"/>
      <c r="D96" s="428"/>
      <c r="E96" s="428"/>
      <c r="F96" s="428"/>
      <c r="G96" s="428"/>
    </row>
    <row r="97" spans="1:7">
      <c r="B97" s="428"/>
      <c r="C97" s="428"/>
      <c r="D97" s="428"/>
      <c r="E97" s="428"/>
      <c r="F97" s="428"/>
      <c r="G97" s="428"/>
    </row>
    <row r="98" spans="1:7">
      <c r="B98" s="428"/>
      <c r="C98" s="428"/>
      <c r="D98" s="428"/>
      <c r="E98" s="428"/>
      <c r="F98" s="428"/>
      <c r="G98" s="428"/>
    </row>
    <row r="100" spans="1:7">
      <c r="A100">
        <v>3.2</v>
      </c>
      <c r="B100" t="s">
        <v>114</v>
      </c>
    </row>
    <row r="101" spans="1:7">
      <c r="B101" s="426" t="s">
        <v>190</v>
      </c>
      <c r="C101" s="427" t="s">
        <v>191</v>
      </c>
      <c r="D101" s="427" t="s">
        <v>192</v>
      </c>
      <c r="E101" s="427" t="s">
        <v>193</v>
      </c>
      <c r="F101" s="427" t="s">
        <v>111</v>
      </c>
      <c r="G101" s="427" t="s">
        <v>156</v>
      </c>
    </row>
    <row r="102" spans="1:7">
      <c r="B102" s="428"/>
      <c r="C102" s="428"/>
      <c r="D102" s="428"/>
      <c r="E102" s="428"/>
      <c r="F102" s="428"/>
      <c r="G102" s="428"/>
    </row>
    <row r="103" spans="1:7">
      <c r="B103" s="428"/>
      <c r="C103" s="428"/>
      <c r="D103" s="428"/>
      <c r="E103" s="428"/>
      <c r="F103" s="428"/>
      <c r="G103" s="428"/>
    </row>
    <row r="104" spans="1:7">
      <c r="B104" s="428"/>
      <c r="C104" s="428"/>
      <c r="D104" s="428"/>
      <c r="E104" s="428"/>
      <c r="F104" s="428"/>
      <c r="G104" s="428"/>
    </row>
    <row r="105" spans="1:7">
      <c r="B105" s="428"/>
      <c r="C105" s="428"/>
      <c r="D105" s="428"/>
      <c r="E105" s="428"/>
      <c r="F105" s="428"/>
      <c r="G105" s="428"/>
    </row>
    <row r="107" spans="1:7">
      <c r="A107">
        <v>3.3</v>
      </c>
      <c r="B107" t="s">
        <v>194</v>
      </c>
    </row>
    <row r="108" spans="1:7">
      <c r="B108" s="426" t="s">
        <v>190</v>
      </c>
      <c r="C108" s="427" t="s">
        <v>191</v>
      </c>
      <c r="D108" s="427" t="s">
        <v>192</v>
      </c>
      <c r="E108" s="427" t="s">
        <v>193</v>
      </c>
      <c r="F108" s="427" t="s">
        <v>111</v>
      </c>
      <c r="G108" s="427" t="s">
        <v>156</v>
      </c>
    </row>
    <row r="109" spans="1:7">
      <c r="B109" s="428"/>
      <c r="C109" s="428"/>
      <c r="D109" s="428"/>
      <c r="E109" s="428"/>
      <c r="F109" s="428"/>
      <c r="G109" s="428"/>
    </row>
    <row r="110" spans="1:7">
      <c r="B110" s="428"/>
      <c r="C110" s="428"/>
      <c r="D110" s="428"/>
      <c r="E110" s="428"/>
      <c r="F110" s="428"/>
      <c r="G110" s="428"/>
    </row>
    <row r="111" spans="1:7">
      <c r="B111" s="428"/>
      <c r="C111" s="428"/>
      <c r="D111" s="428"/>
      <c r="E111" s="428"/>
      <c r="F111" s="428"/>
      <c r="G111" s="428"/>
    </row>
    <row r="112" spans="1:7">
      <c r="B112" s="428"/>
      <c r="C112" s="428"/>
      <c r="D112" s="428"/>
      <c r="E112" s="428"/>
      <c r="F112" s="428"/>
      <c r="G112" s="428"/>
    </row>
    <row r="115" spans="1:7">
      <c r="A115">
        <v>3.5</v>
      </c>
      <c r="B115" t="s">
        <v>195</v>
      </c>
    </row>
    <row r="116" spans="1:7">
      <c r="B116" s="426" t="s">
        <v>196</v>
      </c>
      <c r="C116" s="427" t="s">
        <v>197</v>
      </c>
      <c r="D116" s="427" t="s">
        <v>198</v>
      </c>
      <c r="E116" s="427" t="s">
        <v>199</v>
      </c>
      <c r="F116" s="427" t="s">
        <v>111</v>
      </c>
      <c r="G116" s="427" t="s">
        <v>156</v>
      </c>
    </row>
    <row r="117" spans="1:7">
      <c r="B117" s="428"/>
      <c r="C117" s="428"/>
      <c r="D117" s="428"/>
      <c r="E117" s="428"/>
      <c r="F117" s="428"/>
      <c r="G117" s="428"/>
    </row>
    <row r="118" spans="1:7">
      <c r="B118" s="428"/>
      <c r="C118" s="428"/>
      <c r="D118" s="428"/>
      <c r="E118" s="428"/>
      <c r="F118" s="428"/>
      <c r="G118" s="428"/>
    </row>
    <row r="119" spans="1:7">
      <c r="B119" s="428"/>
      <c r="C119" s="428"/>
      <c r="D119" s="428"/>
      <c r="E119" s="428"/>
      <c r="F119" s="428"/>
      <c r="G119" s="428"/>
    </row>
    <row r="120" spans="1:7">
      <c r="B120" s="428"/>
      <c r="C120" s="428"/>
      <c r="D120" s="428"/>
      <c r="E120" s="428"/>
      <c r="F120" s="428"/>
      <c r="G120" s="428"/>
    </row>
    <row r="122" spans="1:7">
      <c r="A122">
        <v>3.6</v>
      </c>
      <c r="B122" t="s">
        <v>200</v>
      </c>
    </row>
    <row r="123" spans="1:7">
      <c r="B123" s="478" t="s">
        <v>201</v>
      </c>
      <c r="C123" s="478" t="s">
        <v>202</v>
      </c>
      <c r="D123" s="478" t="s">
        <v>203</v>
      </c>
      <c r="E123" s="478" t="s">
        <v>204</v>
      </c>
      <c r="F123" s="478" t="s">
        <v>111</v>
      </c>
      <c r="G123" s="478" t="s">
        <v>156</v>
      </c>
    </row>
    <row r="124" spans="1:7">
      <c r="B124" s="428"/>
      <c r="C124" s="428"/>
      <c r="D124" s="428"/>
      <c r="E124" s="428"/>
      <c r="F124" s="428"/>
      <c r="G124" s="428"/>
    </row>
    <row r="125" spans="1:7">
      <c r="B125" s="428"/>
      <c r="C125" s="428"/>
      <c r="D125" s="428"/>
      <c r="E125" s="428"/>
      <c r="F125" s="428"/>
      <c r="G125" s="428"/>
    </row>
    <row r="126" spans="1:7">
      <c r="B126" s="428"/>
      <c r="C126" s="428"/>
      <c r="D126" s="428"/>
      <c r="E126" s="428"/>
      <c r="F126" s="428"/>
      <c r="G126" s="428"/>
    </row>
    <row r="128" spans="1:7">
      <c r="A128">
        <v>3.8</v>
      </c>
      <c r="B128" s="204" t="s">
        <v>205</v>
      </c>
    </row>
    <row r="129" spans="1:7">
      <c r="B129" s="478" t="s">
        <v>206</v>
      </c>
      <c r="C129" s="478" t="s">
        <v>202</v>
      </c>
      <c r="D129" s="478" t="s">
        <v>203</v>
      </c>
      <c r="E129" s="478" t="s">
        <v>199</v>
      </c>
      <c r="F129" s="478" t="s">
        <v>111</v>
      </c>
      <c r="G129" s="478" t="s">
        <v>156</v>
      </c>
    </row>
    <row r="130" spans="1:7">
      <c r="B130" s="478"/>
      <c r="C130" s="478"/>
      <c r="D130" s="478"/>
      <c r="E130" s="478"/>
      <c r="F130" s="478"/>
      <c r="G130" s="478"/>
    </row>
    <row r="131" spans="1:7">
      <c r="B131" s="478"/>
      <c r="C131" s="478"/>
      <c r="D131" s="478"/>
      <c r="E131" s="478"/>
      <c r="F131" s="478"/>
      <c r="G131" s="478"/>
    </row>
    <row r="132" spans="1:7">
      <c r="B132" s="478"/>
      <c r="C132" s="478"/>
      <c r="D132" s="478"/>
      <c r="E132" s="478"/>
      <c r="F132" s="478"/>
      <c r="G132" s="478"/>
    </row>
    <row r="133" spans="1:7">
      <c r="B133" s="428"/>
      <c r="C133" s="428"/>
      <c r="D133" s="428"/>
      <c r="E133" s="428"/>
      <c r="F133" s="428"/>
      <c r="G133" s="428"/>
    </row>
    <row r="134" spans="1:7">
      <c r="B134" s="428"/>
      <c r="C134" s="428"/>
      <c r="D134" s="428"/>
      <c r="E134" s="428"/>
      <c r="F134" s="428"/>
      <c r="G134" s="428"/>
    </row>
    <row r="135" spans="1:7">
      <c r="B135" s="428"/>
      <c r="C135" s="428"/>
      <c r="D135" s="428"/>
      <c r="E135" s="428"/>
      <c r="F135" s="428"/>
      <c r="G135" s="428"/>
    </row>
    <row r="136" spans="1:7">
      <c r="B136" s="428"/>
      <c r="C136" s="428"/>
      <c r="D136" s="428"/>
      <c r="E136" s="428"/>
      <c r="F136" s="428"/>
      <c r="G136" s="428"/>
    </row>
    <row r="138" spans="1:7">
      <c r="A138">
        <v>4.0999999999999996</v>
      </c>
      <c r="B138" t="s">
        <v>113</v>
      </c>
    </row>
    <row r="139" spans="1:7">
      <c r="B139" s="426" t="s">
        <v>190</v>
      </c>
      <c r="C139" s="427" t="s">
        <v>191</v>
      </c>
      <c r="D139" s="427" t="s">
        <v>192</v>
      </c>
      <c r="E139" s="427" t="s">
        <v>193</v>
      </c>
      <c r="F139" s="427" t="s">
        <v>111</v>
      </c>
      <c r="G139" s="427" t="s">
        <v>156</v>
      </c>
    </row>
    <row r="140" spans="1:7">
      <c r="B140" s="428"/>
      <c r="C140" s="428"/>
      <c r="D140" s="428"/>
      <c r="E140" s="428"/>
      <c r="F140" s="428"/>
      <c r="G140" s="428"/>
    </row>
    <row r="141" spans="1:7">
      <c r="B141" s="428"/>
      <c r="C141" s="428"/>
      <c r="D141" s="428"/>
      <c r="E141" s="428"/>
      <c r="F141" s="428"/>
      <c r="G141" s="428"/>
    </row>
    <row r="142" spans="1:7">
      <c r="B142" s="428"/>
      <c r="C142" s="428"/>
      <c r="D142" s="428"/>
      <c r="E142" s="428"/>
      <c r="F142" s="428"/>
      <c r="G142" s="428"/>
    </row>
    <row r="143" spans="1:7">
      <c r="B143" s="428"/>
      <c r="C143" s="428"/>
      <c r="D143" s="428"/>
      <c r="E143" s="428"/>
      <c r="F143" s="428"/>
      <c r="G143" s="428"/>
    </row>
    <row r="145" spans="1:7">
      <c r="A145">
        <v>4.2</v>
      </c>
      <c r="B145" t="s">
        <v>114</v>
      </c>
    </row>
    <row r="146" spans="1:7">
      <c r="B146" s="426" t="s">
        <v>190</v>
      </c>
      <c r="C146" s="427" t="s">
        <v>191</v>
      </c>
      <c r="D146" s="427" t="s">
        <v>192</v>
      </c>
      <c r="E146" s="427" t="s">
        <v>193</v>
      </c>
      <c r="F146" s="427" t="s">
        <v>111</v>
      </c>
      <c r="G146" s="427" t="s">
        <v>156</v>
      </c>
    </row>
    <row r="147" spans="1:7">
      <c r="B147" s="428"/>
      <c r="C147" s="428"/>
      <c r="D147" s="428"/>
      <c r="E147" s="428"/>
      <c r="F147" s="428"/>
      <c r="G147" s="428"/>
    </row>
    <row r="148" spans="1:7">
      <c r="B148" s="428"/>
      <c r="C148" s="428"/>
      <c r="D148" s="428"/>
      <c r="E148" s="428"/>
      <c r="F148" s="428"/>
      <c r="G148" s="428"/>
    </row>
    <row r="149" spans="1:7">
      <c r="B149" s="428"/>
      <c r="C149" s="428"/>
      <c r="D149" s="428"/>
      <c r="E149" s="428"/>
      <c r="F149" s="428"/>
      <c r="G149" s="428"/>
    </row>
    <row r="150" spans="1:7">
      <c r="B150" s="428"/>
      <c r="C150" s="428"/>
      <c r="D150" s="428"/>
      <c r="E150" s="428"/>
      <c r="F150" s="428"/>
      <c r="G150" s="428"/>
    </row>
    <row r="152" spans="1:7">
      <c r="A152">
        <v>4.3</v>
      </c>
      <c r="B152" t="s">
        <v>194</v>
      </c>
    </row>
    <row r="153" spans="1:7">
      <c r="B153" s="426" t="s">
        <v>190</v>
      </c>
      <c r="C153" s="427" t="s">
        <v>191</v>
      </c>
      <c r="D153" s="427" t="s">
        <v>192</v>
      </c>
      <c r="E153" s="427" t="s">
        <v>193</v>
      </c>
      <c r="F153" s="427" t="s">
        <v>111</v>
      </c>
      <c r="G153" s="427" t="s">
        <v>156</v>
      </c>
    </row>
    <row r="154" spans="1:7">
      <c r="B154" s="428"/>
      <c r="C154" s="428"/>
      <c r="D154" s="428"/>
      <c r="E154" s="428"/>
      <c r="F154" s="428"/>
      <c r="G154" s="428"/>
    </row>
    <row r="155" spans="1:7">
      <c r="B155" s="428"/>
      <c r="C155" s="428"/>
      <c r="D155" s="428"/>
      <c r="E155" s="428"/>
      <c r="F155" s="428"/>
      <c r="G155" s="428"/>
    </row>
    <row r="156" spans="1:7">
      <c r="B156" s="428"/>
      <c r="C156" s="428"/>
      <c r="D156" s="428"/>
      <c r="E156" s="428"/>
      <c r="F156" s="428"/>
      <c r="G156" s="428"/>
    </row>
    <row r="157" spans="1:7">
      <c r="B157" s="428"/>
      <c r="C157" s="428"/>
      <c r="D157" s="428"/>
      <c r="E157" s="428"/>
      <c r="F157" s="428"/>
      <c r="G157" s="428"/>
    </row>
    <row r="160" spans="1:7">
      <c r="A160">
        <v>4.5</v>
      </c>
      <c r="B160" t="s">
        <v>195</v>
      </c>
    </row>
    <row r="161" spans="1:7">
      <c r="B161" s="426" t="s">
        <v>196</v>
      </c>
      <c r="C161" s="427" t="s">
        <v>197</v>
      </c>
      <c r="D161" s="427" t="s">
        <v>198</v>
      </c>
      <c r="E161" s="427" t="s">
        <v>199</v>
      </c>
      <c r="F161" s="427" t="s">
        <v>111</v>
      </c>
      <c r="G161" s="427" t="s">
        <v>156</v>
      </c>
    </row>
    <row r="162" spans="1:7">
      <c r="B162" s="428"/>
      <c r="C162" s="428"/>
      <c r="D162" s="428"/>
      <c r="E162" s="428"/>
      <c r="F162" s="428"/>
      <c r="G162" s="428"/>
    </row>
    <row r="163" spans="1:7">
      <c r="B163" s="428"/>
      <c r="C163" s="428"/>
      <c r="D163" s="428"/>
      <c r="E163" s="428"/>
      <c r="F163" s="428"/>
      <c r="G163" s="428"/>
    </row>
    <row r="164" spans="1:7">
      <c r="B164" s="428"/>
      <c r="C164" s="428"/>
      <c r="D164" s="428"/>
      <c r="E164" s="428"/>
      <c r="F164" s="428"/>
      <c r="G164" s="428"/>
    </row>
    <row r="165" spans="1:7">
      <c r="B165" s="428"/>
      <c r="C165" s="428"/>
      <c r="D165" s="428"/>
      <c r="E165" s="428"/>
      <c r="F165" s="428"/>
      <c r="G165" s="428"/>
    </row>
    <row r="167" spans="1:7">
      <c r="A167">
        <v>4.5999999999999996</v>
      </c>
      <c r="B167" t="s">
        <v>200</v>
      </c>
    </row>
    <row r="168" spans="1:7">
      <c r="B168" s="478" t="s">
        <v>201</v>
      </c>
      <c r="C168" s="478" t="s">
        <v>202</v>
      </c>
      <c r="D168" s="478" t="s">
        <v>203</v>
      </c>
      <c r="E168" s="478" t="s">
        <v>204</v>
      </c>
      <c r="F168" s="478" t="s">
        <v>111</v>
      </c>
      <c r="G168" s="478" t="s">
        <v>156</v>
      </c>
    </row>
    <row r="169" spans="1:7">
      <c r="B169" s="428"/>
      <c r="C169" s="428"/>
      <c r="D169" s="428"/>
      <c r="E169" s="428"/>
      <c r="F169" s="428"/>
      <c r="G169" s="428"/>
    </row>
    <row r="170" spans="1:7">
      <c r="B170" s="428"/>
      <c r="C170" s="428"/>
      <c r="D170" s="428"/>
      <c r="E170" s="428"/>
      <c r="F170" s="428"/>
      <c r="G170" s="428"/>
    </row>
    <row r="171" spans="1:7">
      <c r="B171" s="428"/>
      <c r="C171" s="428"/>
      <c r="D171" s="428"/>
      <c r="E171" s="428"/>
      <c r="F171" s="428"/>
      <c r="G171" s="428"/>
    </row>
    <row r="173" spans="1:7">
      <c r="A173">
        <v>4.8</v>
      </c>
      <c r="B173" s="480" t="s">
        <v>205</v>
      </c>
      <c r="C173" s="481"/>
    </row>
    <row r="174" spans="1:7">
      <c r="B174" s="479" t="s">
        <v>206</v>
      </c>
      <c r="C174" s="479" t="s">
        <v>202</v>
      </c>
      <c r="D174" s="478" t="s">
        <v>203</v>
      </c>
      <c r="E174" s="478" t="s">
        <v>199</v>
      </c>
      <c r="F174" s="478" t="s">
        <v>111</v>
      </c>
      <c r="G174" s="478" t="s">
        <v>156</v>
      </c>
    </row>
    <row r="175" spans="1:7">
      <c r="B175" s="478"/>
      <c r="C175" s="478"/>
      <c r="D175" s="478"/>
      <c r="E175" s="478"/>
      <c r="F175" s="478"/>
      <c r="G175" s="478"/>
    </row>
    <row r="176" spans="1:7">
      <c r="B176" s="478"/>
      <c r="C176" s="478"/>
      <c r="D176" s="478"/>
      <c r="E176" s="478"/>
      <c r="F176" s="478"/>
      <c r="G176" s="478"/>
    </row>
    <row r="177" spans="1:7">
      <c r="B177" s="478"/>
      <c r="C177" s="478"/>
      <c r="D177" s="478"/>
      <c r="E177" s="478"/>
      <c r="F177" s="478"/>
      <c r="G177" s="478"/>
    </row>
    <row r="178" spans="1:7">
      <c r="B178" s="428"/>
      <c r="C178" s="428"/>
      <c r="D178" s="428"/>
      <c r="E178" s="428"/>
      <c r="F178" s="428"/>
      <c r="G178" s="428"/>
    </row>
    <row r="179" spans="1:7">
      <c r="B179" s="428"/>
      <c r="C179" s="428"/>
      <c r="D179" s="428"/>
      <c r="E179" s="428"/>
      <c r="F179" s="428"/>
      <c r="G179" s="428"/>
    </row>
    <row r="180" spans="1:7">
      <c r="B180" s="428"/>
      <c r="C180" s="428"/>
      <c r="D180" s="428"/>
      <c r="E180" s="428"/>
      <c r="F180" s="428"/>
      <c r="G180" s="428"/>
    </row>
    <row r="181" spans="1:7">
      <c r="B181" s="428"/>
      <c r="C181" s="428"/>
      <c r="D181" s="428"/>
      <c r="E181" s="428"/>
      <c r="F181" s="428"/>
      <c r="G181" s="428"/>
    </row>
    <row r="183" spans="1:7">
      <c r="A183">
        <v>5.0999999999999996</v>
      </c>
      <c r="B183" t="s">
        <v>113</v>
      </c>
    </row>
    <row r="184" spans="1:7">
      <c r="B184" s="426" t="s">
        <v>190</v>
      </c>
      <c r="C184" s="427" t="s">
        <v>191</v>
      </c>
      <c r="D184" s="427" t="s">
        <v>192</v>
      </c>
      <c r="E184" s="427" t="s">
        <v>193</v>
      </c>
      <c r="F184" s="427" t="s">
        <v>111</v>
      </c>
      <c r="G184" s="427" t="s">
        <v>156</v>
      </c>
    </row>
    <row r="185" spans="1:7">
      <c r="B185" s="428"/>
      <c r="C185" s="428"/>
      <c r="D185" s="428"/>
      <c r="E185" s="428"/>
      <c r="F185" s="428"/>
      <c r="G185" s="428"/>
    </row>
    <row r="186" spans="1:7">
      <c r="B186" s="428"/>
      <c r="C186" s="428"/>
      <c r="D186" s="428"/>
      <c r="E186" s="428"/>
      <c r="F186" s="428"/>
      <c r="G186" s="428"/>
    </row>
    <row r="187" spans="1:7">
      <c r="B187" s="428"/>
      <c r="C187" s="428"/>
      <c r="D187" s="428"/>
      <c r="E187" s="428"/>
      <c r="F187" s="428"/>
      <c r="G187" s="428"/>
    </row>
    <row r="188" spans="1:7">
      <c r="B188" s="428"/>
      <c r="C188" s="428"/>
      <c r="D188" s="428"/>
      <c r="E188" s="428"/>
      <c r="F188" s="428"/>
      <c r="G188" s="428"/>
    </row>
    <row r="190" spans="1:7">
      <c r="A190">
        <v>5.2</v>
      </c>
      <c r="B190" t="s">
        <v>114</v>
      </c>
    </row>
    <row r="191" spans="1:7">
      <c r="B191" s="426" t="s">
        <v>190</v>
      </c>
      <c r="C191" s="427" t="s">
        <v>191</v>
      </c>
      <c r="D191" s="427" t="s">
        <v>192</v>
      </c>
      <c r="E191" s="427" t="s">
        <v>193</v>
      </c>
      <c r="F191" s="427" t="s">
        <v>111</v>
      </c>
      <c r="G191" s="427" t="s">
        <v>156</v>
      </c>
    </row>
    <row r="192" spans="1:7">
      <c r="B192" s="428"/>
      <c r="C192" s="428"/>
      <c r="D192" s="428"/>
      <c r="E192" s="428"/>
      <c r="F192" s="428"/>
      <c r="G192" s="428"/>
    </row>
    <row r="193" spans="1:7">
      <c r="B193" s="428"/>
      <c r="C193" s="428"/>
      <c r="D193" s="428"/>
      <c r="E193" s="428"/>
      <c r="F193" s="428"/>
      <c r="G193" s="428"/>
    </row>
    <row r="194" spans="1:7">
      <c r="B194" s="428"/>
      <c r="C194" s="428"/>
      <c r="D194" s="428"/>
      <c r="E194" s="428"/>
      <c r="F194" s="428"/>
      <c r="G194" s="428"/>
    </row>
    <row r="195" spans="1:7">
      <c r="B195" s="428"/>
      <c r="C195" s="428"/>
      <c r="D195" s="428"/>
      <c r="E195" s="428"/>
      <c r="F195" s="428"/>
      <c r="G195" s="428"/>
    </row>
    <row r="197" spans="1:7">
      <c r="A197">
        <v>5.3</v>
      </c>
      <c r="B197" t="s">
        <v>194</v>
      </c>
    </row>
    <row r="198" spans="1:7">
      <c r="B198" s="426" t="s">
        <v>190</v>
      </c>
      <c r="C198" s="427" t="s">
        <v>191</v>
      </c>
      <c r="D198" s="427" t="s">
        <v>192</v>
      </c>
      <c r="E198" s="427" t="s">
        <v>193</v>
      </c>
      <c r="F198" s="427" t="s">
        <v>111</v>
      </c>
      <c r="G198" s="427" t="s">
        <v>156</v>
      </c>
    </row>
    <row r="199" spans="1:7">
      <c r="B199" s="428"/>
      <c r="C199" s="428"/>
      <c r="D199" s="428"/>
      <c r="E199" s="428"/>
      <c r="F199" s="428"/>
      <c r="G199" s="428"/>
    </row>
    <row r="200" spans="1:7">
      <c r="B200" s="428"/>
      <c r="C200" s="428"/>
      <c r="D200" s="428"/>
      <c r="E200" s="428"/>
      <c r="F200" s="428"/>
      <c r="G200" s="428"/>
    </row>
    <row r="201" spans="1:7">
      <c r="B201" s="428"/>
      <c r="C201" s="428"/>
      <c r="D201" s="428"/>
      <c r="E201" s="428"/>
      <c r="F201" s="428"/>
      <c r="G201" s="428"/>
    </row>
    <row r="202" spans="1:7">
      <c r="B202" s="428"/>
      <c r="C202" s="428"/>
      <c r="D202" s="428"/>
      <c r="E202" s="428"/>
      <c r="F202" s="428"/>
      <c r="G202" s="428"/>
    </row>
    <row r="205" spans="1:7">
      <c r="A205">
        <v>5.5</v>
      </c>
      <c r="B205" t="s">
        <v>195</v>
      </c>
    </row>
    <row r="206" spans="1:7">
      <c r="B206" s="426" t="s">
        <v>196</v>
      </c>
      <c r="C206" s="427" t="s">
        <v>197</v>
      </c>
      <c r="D206" s="427" t="s">
        <v>198</v>
      </c>
      <c r="E206" s="427" t="s">
        <v>199</v>
      </c>
      <c r="F206" s="427" t="s">
        <v>111</v>
      </c>
      <c r="G206" s="427" t="s">
        <v>156</v>
      </c>
    </row>
    <row r="207" spans="1:7">
      <c r="B207" s="428"/>
      <c r="C207" s="428"/>
      <c r="D207" s="428"/>
      <c r="E207" s="428"/>
      <c r="F207" s="428"/>
      <c r="G207" s="428"/>
    </row>
    <row r="208" spans="1:7">
      <c r="B208" s="428"/>
      <c r="C208" s="428"/>
      <c r="D208" s="428"/>
      <c r="E208" s="428"/>
      <c r="F208" s="428"/>
      <c r="G208" s="428"/>
    </row>
    <row r="209" spans="1:7">
      <c r="B209" s="428"/>
      <c r="C209" s="428"/>
      <c r="D209" s="428"/>
      <c r="E209" s="428"/>
      <c r="F209" s="428"/>
      <c r="G209" s="428"/>
    </row>
    <row r="210" spans="1:7">
      <c r="B210" s="428"/>
      <c r="C210" s="428"/>
      <c r="D210" s="428"/>
      <c r="E210" s="428"/>
      <c r="F210" s="428"/>
      <c r="G210" s="428"/>
    </row>
    <row r="212" spans="1:7">
      <c r="A212">
        <v>5.6</v>
      </c>
      <c r="B212" t="s">
        <v>200</v>
      </c>
    </row>
    <row r="213" spans="1:7">
      <c r="B213" s="478" t="s">
        <v>201</v>
      </c>
      <c r="C213" s="478" t="s">
        <v>202</v>
      </c>
      <c r="D213" s="478" t="s">
        <v>203</v>
      </c>
      <c r="E213" s="478" t="s">
        <v>204</v>
      </c>
      <c r="F213" s="478" t="s">
        <v>111</v>
      </c>
      <c r="G213" s="478" t="s">
        <v>156</v>
      </c>
    </row>
    <row r="214" spans="1:7">
      <c r="B214" s="428"/>
      <c r="C214" s="428"/>
      <c r="D214" s="428"/>
      <c r="E214" s="428"/>
      <c r="F214" s="428"/>
      <c r="G214" s="428"/>
    </row>
    <row r="215" spans="1:7">
      <c r="B215" s="428"/>
      <c r="C215" s="428"/>
      <c r="D215" s="428"/>
      <c r="E215" s="428"/>
      <c r="F215" s="428"/>
      <c r="G215" s="428"/>
    </row>
    <row r="216" spans="1:7">
      <c r="B216" s="428"/>
      <c r="C216" s="428"/>
      <c r="D216" s="428"/>
      <c r="E216" s="428"/>
      <c r="F216" s="428"/>
      <c r="G216" s="428"/>
    </row>
  </sheetData>
  <mergeCells count="1">
    <mergeCell ref="B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5C8AF-52B8-4BC4-A413-B176641613E2}">
  <sheetPr>
    <tabColor theme="7" tint="0.59999389629810485"/>
  </sheetPr>
  <dimension ref="A1:CB60"/>
  <sheetViews>
    <sheetView zoomScale="80" zoomScaleNormal="80" workbookViewId="0">
      <selection activeCell="B39" sqref="B39"/>
    </sheetView>
  </sheetViews>
  <sheetFormatPr defaultColWidth="8.81640625" defaultRowHeight="15" customHeight="1"/>
  <cols>
    <col min="2" max="2" width="59.1796875" customWidth="1"/>
    <col min="3" max="3" width="107.54296875" customWidth="1"/>
    <col min="4" max="4" width="35.453125" customWidth="1"/>
    <col min="5" max="5" width="16.453125" customWidth="1"/>
    <col min="6" max="6" width="17.453125" style="91" customWidth="1"/>
    <col min="7" max="7" width="16.453125" customWidth="1"/>
    <col min="8" max="8" width="20.453125" style="50" customWidth="1"/>
    <col min="9" max="9" width="24.453125" customWidth="1"/>
    <col min="10" max="10" width="18" style="50" customWidth="1"/>
    <col min="11" max="11" width="58.453125" customWidth="1"/>
    <col min="12" max="12" width="123.81640625" customWidth="1"/>
  </cols>
  <sheetData>
    <row r="1" spans="1:10" s="7" customFormat="1" ht="25" customHeight="1">
      <c r="A1" s="43"/>
      <c r="B1" s="5" t="s">
        <v>207</v>
      </c>
      <c r="C1" s="5"/>
      <c r="D1" s="5"/>
      <c r="E1" s="19"/>
      <c r="F1" s="51"/>
      <c r="H1" s="43"/>
      <c r="J1" s="43"/>
    </row>
    <row r="2" spans="1:10" s="7" customFormat="1" ht="25" customHeight="1">
      <c r="A2" s="43"/>
      <c r="B2" s="5"/>
      <c r="C2" s="5"/>
      <c r="D2" s="5"/>
      <c r="E2" s="19"/>
      <c r="F2" s="51"/>
      <c r="H2" s="43"/>
      <c r="J2" s="43"/>
    </row>
    <row r="3" spans="1:10" s="7" customFormat="1" ht="25" customHeight="1" thickBot="1">
      <c r="A3" s="43"/>
      <c r="B3" s="368" t="s">
        <v>49</v>
      </c>
      <c r="C3" s="451"/>
      <c r="D3" s="451"/>
      <c r="E3" s="19"/>
      <c r="J3" s="43"/>
    </row>
    <row r="4" spans="1:10" s="7" customFormat="1" ht="25" customHeight="1">
      <c r="A4" s="43"/>
      <c r="B4" s="249" t="s">
        <v>96</v>
      </c>
      <c r="C4" s="452"/>
      <c r="D4" s="452"/>
      <c r="E4" s="575">
        <f>'1 Workplan'!C4</f>
        <v>0</v>
      </c>
      <c r="F4" s="575"/>
      <c r="G4" s="575"/>
      <c r="H4" s="606"/>
      <c r="J4" s="43"/>
    </row>
    <row r="5" spans="1:10" s="7" customFormat="1" ht="25" customHeight="1" thickBot="1">
      <c r="A5" s="43"/>
      <c r="B5" s="250" t="s">
        <v>97</v>
      </c>
      <c r="C5" s="453"/>
      <c r="D5" s="453"/>
      <c r="E5" s="575">
        <f>+'1 Workplan'!C8</f>
        <v>0</v>
      </c>
      <c r="F5" s="608"/>
      <c r="G5" s="577">
        <f>+'1 Workplan'!C9</f>
        <v>0</v>
      </c>
      <c r="H5" s="609"/>
      <c r="J5" s="43"/>
    </row>
    <row r="6" spans="1:10" s="7" customFormat="1" ht="25" customHeight="1">
      <c r="A6" s="43"/>
      <c r="B6" s="251" t="s">
        <v>98</v>
      </c>
      <c r="C6" s="454"/>
      <c r="D6" s="454"/>
      <c r="E6" s="576">
        <f>'1 Workplan'!C10</f>
        <v>0</v>
      </c>
      <c r="F6" s="576"/>
      <c r="G6" s="576"/>
      <c r="H6" s="607"/>
      <c r="J6" s="43"/>
    </row>
    <row r="8" spans="1:10" ht="18.75" customHeight="1">
      <c r="B8" s="610" t="s">
        <v>208</v>
      </c>
      <c r="C8" s="610"/>
      <c r="D8" s="610"/>
      <c r="E8" s="610"/>
      <c r="F8" s="610"/>
      <c r="G8" s="610"/>
      <c r="H8" s="610"/>
    </row>
    <row r="9" spans="1:10" ht="18.75" customHeight="1">
      <c r="B9" s="610"/>
      <c r="C9" s="610"/>
      <c r="D9" s="610"/>
      <c r="E9" s="610"/>
      <c r="F9" s="610"/>
      <c r="G9" s="610"/>
      <c r="H9" s="610"/>
    </row>
    <row r="10" spans="1:10" thickBot="1"/>
    <row r="11" spans="1:10" ht="15.5">
      <c r="B11" s="368" t="s">
        <v>57</v>
      </c>
      <c r="C11" s="455"/>
      <c r="D11" s="455"/>
      <c r="E11" s="611" t="s">
        <v>209</v>
      </c>
      <c r="F11" s="611"/>
      <c r="G11" s="611"/>
      <c r="H11" s="612"/>
    </row>
    <row r="12" spans="1:10" ht="64.5" customHeight="1" thickBot="1">
      <c r="B12" s="254" t="s">
        <v>210</v>
      </c>
      <c r="C12" s="456"/>
      <c r="D12" s="456"/>
      <c r="E12" s="615">
        <f>'1 Workplan'!C15</f>
        <v>0</v>
      </c>
      <c r="F12" s="615"/>
      <c r="G12" s="615"/>
      <c r="H12" s="616"/>
    </row>
    <row r="13" spans="1:10" ht="64.5" customHeight="1">
      <c r="B13" s="255" t="s">
        <v>211</v>
      </c>
      <c r="C13" s="255"/>
      <c r="D13" s="255"/>
      <c r="E13" s="615">
        <f>'1 Workplan'!C16</f>
        <v>0</v>
      </c>
      <c r="F13" s="615"/>
      <c r="G13" s="615"/>
      <c r="H13" s="616"/>
      <c r="I13" s="101"/>
      <c r="J13" s="165"/>
    </row>
    <row r="14" spans="1:10" thickBot="1"/>
    <row r="15" spans="1:10" ht="17.149999999999999" customHeight="1">
      <c r="B15" s="368" t="s">
        <v>212</v>
      </c>
      <c r="C15" s="451"/>
      <c r="D15" s="451"/>
    </row>
    <row r="16" spans="1:10" ht="77.25" customHeight="1">
      <c r="B16" s="628" t="s">
        <v>213</v>
      </c>
      <c r="C16" s="628"/>
      <c r="D16" s="629"/>
      <c r="E16" s="630"/>
      <c r="F16" s="630"/>
      <c r="G16" s="630"/>
      <c r="H16" s="631"/>
      <c r="I16" s="343" t="s">
        <v>214</v>
      </c>
      <c r="J16" s="328"/>
    </row>
    <row r="17" spans="1:12" s="74" customFormat="1" ht="71.25" customHeight="1">
      <c r="A17" s="633" t="s">
        <v>215</v>
      </c>
      <c r="B17" s="642" t="s">
        <v>216</v>
      </c>
      <c r="C17" s="464" t="s">
        <v>217</v>
      </c>
      <c r="D17" s="474" t="s">
        <v>218</v>
      </c>
      <c r="E17" s="613" t="s">
        <v>219</v>
      </c>
      <c r="F17" s="614"/>
      <c r="G17" s="614" t="s">
        <v>220</v>
      </c>
      <c r="H17" s="614"/>
      <c r="I17" s="614" t="s">
        <v>221</v>
      </c>
      <c r="J17" s="614"/>
      <c r="K17" s="635" t="s">
        <v>222</v>
      </c>
      <c r="L17" s="622" t="s">
        <v>223</v>
      </c>
    </row>
    <row r="18" spans="1:12" s="74" customFormat="1" ht="21" customHeight="1">
      <c r="A18" s="634"/>
      <c r="B18" s="643"/>
      <c r="C18" s="450"/>
      <c r="D18" s="450"/>
      <c r="E18" s="342" t="s">
        <v>224</v>
      </c>
      <c r="F18" s="342" t="s">
        <v>225</v>
      </c>
      <c r="G18" s="342" t="s">
        <v>224</v>
      </c>
      <c r="H18" s="342" t="s">
        <v>225</v>
      </c>
      <c r="I18" s="342" t="s">
        <v>224</v>
      </c>
      <c r="J18" s="342" t="s">
        <v>225</v>
      </c>
      <c r="K18" s="636"/>
      <c r="L18" s="623"/>
    </row>
    <row r="19" spans="1:12" s="72" customFormat="1" ht="25" customHeight="1">
      <c r="A19" s="383"/>
      <c r="B19" s="398" t="s">
        <v>226</v>
      </c>
      <c r="C19" s="457"/>
      <c r="D19" s="457"/>
      <c r="E19" s="384"/>
      <c r="F19" s="384"/>
      <c r="G19" s="385"/>
      <c r="H19" s="384"/>
      <c r="I19" s="385"/>
      <c r="J19" s="384"/>
      <c r="K19" s="386"/>
      <c r="L19" s="394"/>
    </row>
    <row r="20" spans="1:12" s="72" customFormat="1" ht="45.65" customHeight="1">
      <c r="A20" s="338">
        <v>1</v>
      </c>
      <c r="B20" s="458" t="s">
        <v>227</v>
      </c>
      <c r="C20" s="458" t="s">
        <v>228</v>
      </c>
      <c r="D20" s="307"/>
      <c r="E20" s="352"/>
      <c r="F20" s="164" t="s">
        <v>229</v>
      </c>
      <c r="G20" s="324"/>
      <c r="H20" s="164" t="s">
        <v>229</v>
      </c>
      <c r="I20" s="324"/>
      <c r="J20" s="164" t="s">
        <v>229</v>
      </c>
      <c r="K20" s="381"/>
      <c r="L20" s="395"/>
    </row>
    <row r="21" spans="1:12" s="72" customFormat="1" ht="43.5" customHeight="1">
      <c r="A21" s="338">
        <f>A20+1</f>
        <v>2</v>
      </c>
      <c r="B21" s="458" t="s">
        <v>230</v>
      </c>
      <c r="C21" s="458" t="s">
        <v>231</v>
      </c>
      <c r="D21" s="307"/>
      <c r="E21" s="352"/>
      <c r="F21" s="164" t="s">
        <v>229</v>
      </c>
      <c r="G21" s="324"/>
      <c r="H21" s="164" t="s">
        <v>229</v>
      </c>
      <c r="I21" s="324"/>
      <c r="J21" s="164" t="s">
        <v>229</v>
      </c>
      <c r="K21" s="381"/>
      <c r="L21" s="395"/>
    </row>
    <row r="22" spans="1:12" s="72" customFormat="1" ht="41.25" customHeight="1">
      <c r="A22" s="338">
        <f t="shared" ref="A22:A27" si="0">A21+1</f>
        <v>3</v>
      </c>
      <c r="B22" s="458" t="s">
        <v>232</v>
      </c>
      <c r="C22" s="458" t="s">
        <v>233</v>
      </c>
      <c r="D22" s="307"/>
      <c r="E22" s="460">
        <f>E20+E21</f>
        <v>0</v>
      </c>
      <c r="F22" s="164" t="s">
        <v>229</v>
      </c>
      <c r="G22" s="351">
        <f>G20+G21</f>
        <v>0</v>
      </c>
      <c r="H22" s="164" t="s">
        <v>229</v>
      </c>
      <c r="I22" s="351">
        <f>I20+I21</f>
        <v>0</v>
      </c>
      <c r="J22" s="164" t="s">
        <v>229</v>
      </c>
      <c r="K22" s="381"/>
      <c r="L22" s="395"/>
    </row>
    <row r="23" spans="1:12" s="72" customFormat="1" ht="15" customHeight="1">
      <c r="A23" s="625">
        <f t="shared" si="0"/>
        <v>4</v>
      </c>
      <c r="B23" s="624" t="s">
        <v>234</v>
      </c>
      <c r="C23" s="637" t="s">
        <v>235</v>
      </c>
      <c r="D23" s="603"/>
      <c r="E23" s="323"/>
      <c r="F23" s="164" t="s">
        <v>236</v>
      </c>
      <c r="G23" s="325"/>
      <c r="H23" s="164" t="s">
        <v>236</v>
      </c>
      <c r="I23" s="325"/>
      <c r="J23" s="164" t="s">
        <v>236</v>
      </c>
      <c r="K23" s="382"/>
      <c r="L23" s="395"/>
    </row>
    <row r="24" spans="1:12" s="72" customFormat="1" ht="15" customHeight="1">
      <c r="A24" s="626"/>
      <c r="B24" s="624"/>
      <c r="C24" s="638"/>
      <c r="D24" s="604"/>
      <c r="E24" s="323"/>
      <c r="F24" s="164" t="s">
        <v>237</v>
      </c>
      <c r="G24" s="325"/>
      <c r="H24" s="164" t="s">
        <v>237</v>
      </c>
      <c r="I24" s="325"/>
      <c r="J24" s="164" t="s">
        <v>237</v>
      </c>
      <c r="K24" s="382"/>
      <c r="L24" s="395"/>
    </row>
    <row r="25" spans="1:12" s="72" customFormat="1" ht="15" customHeight="1">
      <c r="A25" s="627"/>
      <c r="B25" s="624"/>
      <c r="C25" s="639"/>
      <c r="D25" s="605"/>
      <c r="E25" s="353">
        <f>SUM(E23:E24)</f>
        <v>0</v>
      </c>
      <c r="F25" s="164" t="s">
        <v>238</v>
      </c>
      <c r="G25" s="353">
        <f>SUM(G23:G24)</f>
        <v>0</v>
      </c>
      <c r="H25" s="164" t="s">
        <v>238</v>
      </c>
      <c r="I25" s="353">
        <f>SUM(I23:I24)</f>
        <v>0</v>
      </c>
      <c r="J25" s="164" t="s">
        <v>238</v>
      </c>
      <c r="K25" s="382"/>
      <c r="L25" s="395"/>
    </row>
    <row r="26" spans="1:12" s="72" customFormat="1" ht="40" customHeight="1">
      <c r="A26" s="338">
        <f>A23+1</f>
        <v>5</v>
      </c>
      <c r="B26" s="459" t="s">
        <v>239</v>
      </c>
      <c r="C26" s="458" t="s">
        <v>240</v>
      </c>
      <c r="D26" s="307"/>
      <c r="E26" s="352"/>
      <c r="F26" s="164" t="s">
        <v>229</v>
      </c>
      <c r="G26" s="324"/>
      <c r="H26" s="164" t="s">
        <v>229</v>
      </c>
      <c r="I26" s="324"/>
      <c r="J26" s="164" t="s">
        <v>229</v>
      </c>
      <c r="K26" s="387"/>
      <c r="L26" s="394" t="s">
        <v>241</v>
      </c>
    </row>
    <row r="27" spans="1:12" s="72" customFormat="1" ht="72" customHeight="1">
      <c r="A27" s="338">
        <f t="shared" si="0"/>
        <v>6</v>
      </c>
      <c r="B27" s="458" t="s">
        <v>242</v>
      </c>
      <c r="C27" s="458" t="s">
        <v>243</v>
      </c>
      <c r="D27" s="307"/>
      <c r="E27" s="379"/>
      <c r="F27" s="346" t="s">
        <v>244</v>
      </c>
      <c r="G27" s="380"/>
      <c r="H27" s="346" t="s">
        <v>244</v>
      </c>
      <c r="I27" s="380"/>
      <c r="J27" s="346" t="s">
        <v>244</v>
      </c>
      <c r="K27" s="388"/>
      <c r="L27" s="394"/>
    </row>
    <row r="28" spans="1:12" s="72" customFormat="1" ht="66" customHeight="1">
      <c r="A28" s="338">
        <f>A27+1</f>
        <v>7</v>
      </c>
      <c r="B28" s="459" t="s">
        <v>245</v>
      </c>
      <c r="C28" s="458" t="s">
        <v>246</v>
      </c>
      <c r="D28" s="307"/>
      <c r="E28" s="352"/>
      <c r="F28" s="164" t="s">
        <v>229</v>
      </c>
      <c r="G28" s="324"/>
      <c r="H28" s="164" t="s">
        <v>229</v>
      </c>
      <c r="I28" s="324"/>
      <c r="J28" s="164" t="s">
        <v>229</v>
      </c>
      <c r="K28" s="387"/>
      <c r="L28" s="394" t="s">
        <v>247</v>
      </c>
    </row>
    <row r="29" spans="1:12" s="406" customFormat="1" ht="17.25" customHeight="1">
      <c r="A29" s="399"/>
      <c r="B29" s="400" t="s">
        <v>248</v>
      </c>
      <c r="C29" s="462"/>
      <c r="D29" s="463"/>
      <c r="E29" s="401"/>
      <c r="F29" s="402"/>
      <c r="G29" s="403"/>
      <c r="H29" s="402"/>
      <c r="I29" s="403"/>
      <c r="J29" s="402"/>
      <c r="K29" s="404"/>
      <c r="L29" s="405"/>
    </row>
    <row r="30" spans="1:12" s="72" customFormat="1" ht="93.75" customHeight="1">
      <c r="A30" s="339">
        <f>A28+1</f>
        <v>8</v>
      </c>
      <c r="B30" s="461" t="s">
        <v>249</v>
      </c>
      <c r="C30" s="458" t="s">
        <v>250</v>
      </c>
      <c r="D30" s="307"/>
      <c r="E30" s="340"/>
      <c r="F30" s="326" t="s">
        <v>251</v>
      </c>
      <c r="G30" s="327"/>
      <c r="H30" s="326" t="s">
        <v>251</v>
      </c>
      <c r="I30" s="327"/>
      <c r="J30" s="326" t="s">
        <v>251</v>
      </c>
      <c r="K30" s="389"/>
      <c r="L30" s="394"/>
    </row>
    <row r="31" spans="1:12" s="72" customFormat="1" ht="15" customHeight="1">
      <c r="A31" s="632">
        <f>A30+1</f>
        <v>9</v>
      </c>
      <c r="B31" s="624" t="s">
        <v>252</v>
      </c>
      <c r="C31" s="640" t="s">
        <v>253</v>
      </c>
      <c r="D31" s="603"/>
      <c r="E31" s="323"/>
      <c r="F31" s="164" t="s">
        <v>236</v>
      </c>
      <c r="G31" s="325"/>
      <c r="H31" s="164" t="s">
        <v>236</v>
      </c>
      <c r="I31" s="325"/>
      <c r="J31" s="164" t="s">
        <v>236</v>
      </c>
      <c r="K31" s="381"/>
      <c r="L31" s="394"/>
    </row>
    <row r="32" spans="1:12" s="72" customFormat="1" ht="15" customHeight="1">
      <c r="A32" s="632"/>
      <c r="B32" s="624"/>
      <c r="C32" s="638"/>
      <c r="D32" s="604"/>
      <c r="E32" s="323"/>
      <c r="F32" s="164" t="s">
        <v>237</v>
      </c>
      <c r="G32" s="325"/>
      <c r="H32" s="164" t="s">
        <v>237</v>
      </c>
      <c r="I32" s="325"/>
      <c r="J32" s="164" t="s">
        <v>237</v>
      </c>
      <c r="K32" s="381"/>
      <c r="L32" s="394"/>
    </row>
    <row r="33" spans="1:12" s="72" customFormat="1" ht="21" customHeight="1">
      <c r="A33" s="632"/>
      <c r="B33" s="624"/>
      <c r="C33" s="639"/>
      <c r="D33" s="605"/>
      <c r="E33" s="353">
        <f>SUM(E31:E32)</f>
        <v>0</v>
      </c>
      <c r="F33" s="164" t="s">
        <v>238</v>
      </c>
      <c r="G33" s="353">
        <f>SUM(G31:G32)</f>
        <v>0</v>
      </c>
      <c r="H33" s="164" t="s">
        <v>238</v>
      </c>
      <c r="I33" s="353">
        <f>SUM(I31:I32)</f>
        <v>0</v>
      </c>
      <c r="J33" s="164" t="s">
        <v>238</v>
      </c>
      <c r="K33" s="381"/>
      <c r="L33" s="394"/>
    </row>
    <row r="34" spans="1:12" s="72" customFormat="1" ht="15" customHeight="1">
      <c r="A34" s="632">
        <f>A31+1</f>
        <v>10</v>
      </c>
      <c r="B34" s="624" t="s">
        <v>254</v>
      </c>
      <c r="C34" s="641" t="s">
        <v>255</v>
      </c>
      <c r="D34" s="603"/>
      <c r="E34" s="323" t="s">
        <v>256</v>
      </c>
      <c r="F34" s="164" t="s">
        <v>257</v>
      </c>
      <c r="G34" s="324" t="s">
        <v>256</v>
      </c>
      <c r="H34" s="164" t="s">
        <v>257</v>
      </c>
      <c r="I34" s="324"/>
      <c r="J34" s="164" t="s">
        <v>257</v>
      </c>
      <c r="K34" s="381"/>
      <c r="L34" s="394"/>
    </row>
    <row r="35" spans="1:12" s="72" customFormat="1" ht="15" customHeight="1">
      <c r="A35" s="632"/>
      <c r="B35" s="624"/>
      <c r="C35" s="638"/>
      <c r="D35" s="604"/>
      <c r="E35" s="323"/>
      <c r="F35" s="164" t="s">
        <v>258</v>
      </c>
      <c r="G35" s="324"/>
      <c r="H35" s="164" t="s">
        <v>258</v>
      </c>
      <c r="I35" s="324"/>
      <c r="J35" s="164" t="s">
        <v>258</v>
      </c>
      <c r="K35" s="381"/>
      <c r="L35" s="394"/>
    </row>
    <row r="36" spans="1:12" s="72" customFormat="1" ht="60" customHeight="1">
      <c r="A36" s="632"/>
      <c r="B36" s="624"/>
      <c r="C36" s="639"/>
      <c r="D36" s="605"/>
      <c r="E36" s="353">
        <f>SUM(E34:E35)</f>
        <v>0</v>
      </c>
      <c r="F36" s="164" t="s">
        <v>259</v>
      </c>
      <c r="G36" s="353">
        <f>SUM(G34:G35)</f>
        <v>0</v>
      </c>
      <c r="H36" s="164" t="s">
        <v>259</v>
      </c>
      <c r="I36" s="353">
        <f>SUM(I34:I35)</f>
        <v>0</v>
      </c>
      <c r="J36" s="164" t="s">
        <v>259</v>
      </c>
      <c r="K36" s="381"/>
      <c r="L36" s="394"/>
    </row>
    <row r="37" spans="1:12" s="72" customFormat="1" ht="46" customHeight="1">
      <c r="A37" s="331">
        <f>A34+1</f>
        <v>11</v>
      </c>
      <c r="B37" s="461" t="s">
        <v>260</v>
      </c>
      <c r="C37" s="466" t="s">
        <v>261</v>
      </c>
      <c r="D37" s="307"/>
      <c r="E37" s="329"/>
      <c r="F37" s="321" t="s">
        <v>215</v>
      </c>
      <c r="G37" s="330"/>
      <c r="H37" s="321" t="s">
        <v>215</v>
      </c>
      <c r="I37" s="330"/>
      <c r="J37" s="321" t="s">
        <v>215</v>
      </c>
      <c r="K37" s="382"/>
      <c r="L37" s="394" t="s">
        <v>262</v>
      </c>
    </row>
    <row r="38" spans="1:12" s="72" customFormat="1" ht="45.65" customHeight="1">
      <c r="A38" s="331">
        <f>A37+1</f>
        <v>12</v>
      </c>
      <c r="B38" s="461" t="s">
        <v>263</v>
      </c>
      <c r="C38" s="465" t="s">
        <v>264</v>
      </c>
      <c r="D38" s="307"/>
      <c r="E38" s="329"/>
      <c r="F38" s="321" t="s">
        <v>215</v>
      </c>
      <c r="G38" s="330"/>
      <c r="H38" s="321" t="s">
        <v>215</v>
      </c>
      <c r="I38" s="330"/>
      <c r="J38" s="321" t="s">
        <v>215</v>
      </c>
      <c r="K38" s="382"/>
      <c r="L38" s="394" t="s">
        <v>265</v>
      </c>
    </row>
    <row r="39" spans="1:12" s="72" customFormat="1" ht="51.65" customHeight="1">
      <c r="A39" s="331">
        <f>A38+1</f>
        <v>13</v>
      </c>
      <c r="B39" s="461" t="s">
        <v>266</v>
      </c>
      <c r="C39" s="458" t="s">
        <v>267</v>
      </c>
      <c r="D39" s="307"/>
      <c r="E39" s="332"/>
      <c r="F39" s="333" t="s">
        <v>268</v>
      </c>
      <c r="G39" s="334"/>
      <c r="H39" s="333" t="s">
        <v>268</v>
      </c>
      <c r="I39" s="334"/>
      <c r="J39" s="333" t="s">
        <v>268</v>
      </c>
      <c r="K39" s="390"/>
      <c r="L39" s="394"/>
    </row>
    <row r="40" spans="1:12" s="406" customFormat="1" ht="31.5" customHeight="1">
      <c r="A40" s="407"/>
      <c r="B40" s="400" t="s">
        <v>269</v>
      </c>
      <c r="C40" s="462"/>
      <c r="D40" s="463"/>
      <c r="E40" s="408"/>
      <c r="F40" s="402"/>
      <c r="G40" s="409"/>
      <c r="H40" s="402"/>
      <c r="I40" s="409"/>
      <c r="J40" s="402"/>
      <c r="K40" s="404"/>
      <c r="L40" s="405"/>
    </row>
    <row r="41" spans="1:12" s="72" customFormat="1" ht="76.5" customHeight="1">
      <c r="A41" s="335">
        <f>A39+1</f>
        <v>14</v>
      </c>
      <c r="B41" s="461" t="s">
        <v>270</v>
      </c>
      <c r="C41" s="458" t="s">
        <v>271</v>
      </c>
      <c r="D41" s="307"/>
      <c r="E41" s="336"/>
      <c r="F41" s="322" t="s">
        <v>244</v>
      </c>
      <c r="G41" s="337"/>
      <c r="H41" s="322" t="s">
        <v>244</v>
      </c>
      <c r="I41" s="337"/>
      <c r="J41" s="322" t="s">
        <v>244</v>
      </c>
      <c r="K41" s="391"/>
      <c r="L41" s="394"/>
    </row>
    <row r="42" spans="1:12" s="72" customFormat="1" ht="54.75" customHeight="1">
      <c r="A42" s="335">
        <f>A41+1</f>
        <v>15</v>
      </c>
      <c r="B42" s="461" t="s">
        <v>272</v>
      </c>
      <c r="C42" s="458" t="s">
        <v>273</v>
      </c>
      <c r="D42" s="307"/>
      <c r="E42" s="329"/>
      <c r="F42" s="321" t="s">
        <v>244</v>
      </c>
      <c r="G42" s="330"/>
      <c r="H42" s="321" t="s">
        <v>244</v>
      </c>
      <c r="I42" s="330"/>
      <c r="J42" s="321" t="s">
        <v>244</v>
      </c>
      <c r="K42" s="382"/>
      <c r="L42" s="394"/>
    </row>
    <row r="43" spans="1:12" s="72" customFormat="1" ht="67.5" customHeight="1">
      <c r="A43" s="335"/>
      <c r="B43" s="461" t="s">
        <v>274</v>
      </c>
      <c r="C43" s="458" t="s">
        <v>275</v>
      </c>
      <c r="D43" s="307"/>
      <c r="E43" s="329"/>
      <c r="F43" s="321" t="s">
        <v>244</v>
      </c>
      <c r="G43" s="330"/>
      <c r="H43" s="321"/>
      <c r="I43" s="330"/>
      <c r="J43" s="321"/>
      <c r="K43" s="382"/>
      <c r="L43" s="394"/>
    </row>
    <row r="44" spans="1:12" s="72" customFormat="1" ht="69.75" customHeight="1">
      <c r="A44" s="335">
        <f>A42+1</f>
        <v>16</v>
      </c>
      <c r="B44" s="461" t="s">
        <v>276</v>
      </c>
      <c r="C44" s="458" t="s">
        <v>277</v>
      </c>
      <c r="D44" s="307"/>
      <c r="E44" s="329"/>
      <c r="F44" s="321" t="s">
        <v>244</v>
      </c>
      <c r="G44" s="330"/>
      <c r="H44" s="321" t="s">
        <v>244</v>
      </c>
      <c r="I44" s="330"/>
      <c r="J44" s="321" t="s">
        <v>244</v>
      </c>
      <c r="K44" s="382"/>
      <c r="L44" s="396"/>
    </row>
    <row r="45" spans="1:12" s="72" customFormat="1" ht="92.25" customHeight="1">
      <c r="A45" s="335">
        <f t="shared" ref="A45" si="1">A44+1</f>
        <v>17</v>
      </c>
      <c r="B45" s="461" t="s">
        <v>278</v>
      </c>
      <c r="C45" s="458" t="s">
        <v>279</v>
      </c>
      <c r="D45" s="307"/>
      <c r="E45" s="329"/>
      <c r="F45" s="321" t="s">
        <v>280</v>
      </c>
      <c r="G45" s="330"/>
      <c r="H45" s="321" t="s">
        <v>280</v>
      </c>
      <c r="I45" s="330"/>
      <c r="J45" s="321" t="s">
        <v>280</v>
      </c>
      <c r="K45" s="382"/>
      <c r="L45" s="396"/>
    </row>
    <row r="46" spans="1:12" s="406" customFormat="1" ht="25" customHeight="1">
      <c r="A46" s="410"/>
      <c r="B46" s="617" t="s">
        <v>281</v>
      </c>
      <c r="C46" s="618"/>
      <c r="D46" s="618"/>
      <c r="E46" s="619"/>
      <c r="F46" s="619"/>
      <c r="G46" s="619"/>
      <c r="H46" s="619"/>
      <c r="I46" s="620"/>
      <c r="J46" s="620"/>
      <c r="K46" s="621"/>
      <c r="L46" s="411"/>
    </row>
    <row r="47" spans="1:12" s="72" customFormat="1" ht="25" customHeight="1">
      <c r="A47" s="347">
        <f>A45+1</f>
        <v>18</v>
      </c>
      <c r="B47" s="348"/>
      <c r="C47" s="348"/>
      <c r="D47" s="348"/>
      <c r="E47" s="349"/>
      <c r="F47" s="350"/>
      <c r="G47" s="349"/>
      <c r="H47" s="350"/>
      <c r="I47" s="349"/>
      <c r="J47" s="350"/>
      <c r="K47" s="392"/>
      <c r="L47" s="396"/>
    </row>
    <row r="48" spans="1:12" s="72" customFormat="1" ht="25" customHeight="1">
      <c r="A48" s="347">
        <f>A47+1</f>
        <v>19</v>
      </c>
      <c r="B48" s="348"/>
      <c r="C48" s="348"/>
      <c r="D48" s="348"/>
      <c r="E48" s="349"/>
      <c r="F48" s="350"/>
      <c r="G48" s="349"/>
      <c r="H48" s="350"/>
      <c r="I48" s="349"/>
      <c r="J48" s="350"/>
      <c r="K48" s="392"/>
      <c r="L48" s="396"/>
    </row>
    <row r="49" spans="1:80" s="72" customFormat="1" ht="25" customHeight="1">
      <c r="A49" s="347">
        <f t="shared" ref="A49:A53" si="2">A48+1</f>
        <v>20</v>
      </c>
      <c r="B49" s="348"/>
      <c r="C49" s="348"/>
      <c r="D49" s="348"/>
      <c r="E49" s="349"/>
      <c r="F49" s="350"/>
      <c r="G49" s="349"/>
      <c r="H49" s="350"/>
      <c r="I49" s="349"/>
      <c r="J49" s="350"/>
      <c r="K49" s="392"/>
      <c r="L49" s="396"/>
    </row>
    <row r="50" spans="1:80" s="72" customFormat="1" ht="25" customHeight="1">
      <c r="A50" s="347">
        <f t="shared" si="2"/>
        <v>21</v>
      </c>
      <c r="B50" s="348"/>
      <c r="C50" s="348"/>
      <c r="D50" s="348"/>
      <c r="E50" s="349"/>
      <c r="F50" s="350"/>
      <c r="G50" s="349"/>
      <c r="H50" s="350"/>
      <c r="I50" s="349"/>
      <c r="J50" s="350"/>
      <c r="K50" s="392"/>
      <c r="L50" s="396"/>
    </row>
    <row r="51" spans="1:80" s="72" customFormat="1" ht="25" customHeight="1">
      <c r="A51" s="347">
        <f t="shared" si="2"/>
        <v>22</v>
      </c>
      <c r="B51" s="348"/>
      <c r="C51" s="348"/>
      <c r="D51" s="348"/>
      <c r="E51" s="349"/>
      <c r="F51" s="350"/>
      <c r="G51" s="349"/>
      <c r="H51" s="350"/>
      <c r="I51" s="349"/>
      <c r="J51" s="350"/>
      <c r="K51" s="392"/>
      <c r="L51" s="396"/>
    </row>
    <row r="52" spans="1:80" s="72" customFormat="1" ht="25" customHeight="1">
      <c r="A52" s="347">
        <f t="shared" si="2"/>
        <v>23</v>
      </c>
      <c r="B52" s="344"/>
      <c r="C52" s="344"/>
      <c r="D52" s="344"/>
      <c r="E52" s="345"/>
      <c r="F52" s="346"/>
      <c r="G52" s="345"/>
      <c r="H52" s="346"/>
      <c r="I52" s="345"/>
      <c r="J52" s="346"/>
      <c r="K52" s="393"/>
      <c r="L52" s="396"/>
    </row>
    <row r="53" spans="1:80" s="72" customFormat="1" ht="25" customHeight="1" thickBot="1">
      <c r="A53" s="347">
        <f t="shared" si="2"/>
        <v>24</v>
      </c>
      <c r="B53" s="344"/>
      <c r="C53" s="344"/>
      <c r="D53" s="344"/>
      <c r="E53" s="345"/>
      <c r="F53" s="346"/>
      <c r="G53" s="345"/>
      <c r="H53" s="346"/>
      <c r="I53" s="345"/>
      <c r="J53" s="346"/>
      <c r="K53" s="393"/>
      <c r="L53" s="397"/>
    </row>
    <row r="54" spans="1:80" s="94" customFormat="1" ht="15.5">
      <c r="A54" s="467"/>
      <c r="B54" s="467"/>
      <c r="C54" s="467"/>
      <c r="D54" s="467"/>
      <c r="E54" s="467"/>
      <c r="F54" s="475"/>
      <c r="G54" s="467"/>
      <c r="H54" s="476"/>
      <c r="I54" s="467"/>
      <c r="J54" s="476"/>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7"/>
      <c r="AJ54" s="467"/>
      <c r="AK54" s="467"/>
      <c r="AL54" s="467"/>
      <c r="AM54" s="467"/>
      <c r="AN54" s="467"/>
      <c r="AO54" s="467"/>
      <c r="AP54" s="467"/>
      <c r="AQ54" s="467"/>
      <c r="AR54" s="467"/>
      <c r="AS54" s="467"/>
      <c r="AT54" s="467"/>
      <c r="AU54" s="467"/>
      <c r="AV54" s="467"/>
      <c r="AW54" s="467"/>
      <c r="AX54" s="467"/>
      <c r="AY54" s="467"/>
      <c r="AZ54" s="467"/>
      <c r="BA54" s="467"/>
      <c r="BB54" s="467"/>
      <c r="BC54" s="467"/>
      <c r="BD54" s="467"/>
      <c r="BE54" s="467"/>
      <c r="BF54" s="467"/>
      <c r="BG54" s="467"/>
      <c r="BH54" s="467"/>
      <c r="BI54" s="467"/>
      <c r="BJ54" s="467"/>
      <c r="BK54" s="467"/>
      <c r="BL54" s="467"/>
      <c r="BM54" s="467"/>
      <c r="BN54" s="467"/>
      <c r="BO54" s="467"/>
      <c r="BP54" s="467"/>
      <c r="BQ54" s="467"/>
      <c r="BR54" s="467"/>
      <c r="BS54" s="467"/>
      <c r="BT54" s="467"/>
      <c r="BU54" s="467"/>
      <c r="BV54" s="467"/>
      <c r="BW54" s="467"/>
      <c r="BX54" s="467"/>
      <c r="BY54" s="467"/>
      <c r="BZ54" s="467"/>
      <c r="CA54" s="467"/>
      <c r="CB54" s="467"/>
    </row>
    <row r="55" spans="1:80" s="94" customFormat="1" ht="15.5">
      <c r="A55" s="467"/>
      <c r="B55" s="95" t="s">
        <v>282</v>
      </c>
      <c r="C55" s="95"/>
      <c r="D55" s="95"/>
      <c r="E55" s="467"/>
      <c r="F55" s="475"/>
      <c r="G55" s="467"/>
      <c r="H55" s="476"/>
      <c r="I55" s="467"/>
      <c r="J55" s="476"/>
      <c r="K55" s="467"/>
      <c r="L55" s="467"/>
      <c r="M55" s="467"/>
      <c r="N55" s="467"/>
      <c r="O55" s="467"/>
      <c r="P55" s="467"/>
      <c r="Q55" s="467"/>
      <c r="R55" s="467"/>
      <c r="S55" s="467"/>
      <c r="T55" s="467"/>
      <c r="U55" s="467"/>
      <c r="V55" s="467"/>
      <c r="W55" s="467"/>
      <c r="X55" s="467"/>
      <c r="Y55" s="467"/>
      <c r="Z55" s="467"/>
      <c r="AA55" s="467"/>
      <c r="AB55" s="467"/>
      <c r="AC55" s="467"/>
      <c r="AD55" s="467"/>
      <c r="AE55" s="467"/>
      <c r="AF55" s="467"/>
      <c r="AG55" s="467"/>
      <c r="AH55" s="467"/>
      <c r="AI55" s="467"/>
      <c r="AJ55" s="467"/>
      <c r="AK55" s="467"/>
      <c r="AL55" s="467"/>
      <c r="AM55" s="467"/>
      <c r="AN55" s="467"/>
      <c r="AO55" s="467"/>
      <c r="AP55" s="467"/>
      <c r="AQ55" s="467"/>
      <c r="AR55" s="467"/>
      <c r="AS55" s="467"/>
      <c r="AT55" s="467"/>
      <c r="AU55" s="467"/>
      <c r="AV55" s="467"/>
      <c r="AW55" s="467"/>
      <c r="AX55" s="467"/>
      <c r="AY55" s="467"/>
      <c r="AZ55" s="467"/>
      <c r="BA55" s="467"/>
      <c r="BB55" s="467"/>
      <c r="BC55" s="467"/>
      <c r="BD55" s="467"/>
      <c r="BE55" s="467"/>
      <c r="BF55" s="467"/>
      <c r="BG55" s="467"/>
      <c r="BH55" s="467"/>
      <c r="BI55" s="467"/>
      <c r="BJ55" s="467"/>
      <c r="BK55" s="467"/>
      <c r="BL55" s="467"/>
      <c r="BM55" s="467"/>
      <c r="BN55" s="467"/>
      <c r="BO55" s="467"/>
      <c r="BP55" s="467"/>
      <c r="BQ55" s="467"/>
      <c r="BR55" s="467"/>
      <c r="BS55" s="467"/>
      <c r="BT55" s="467"/>
      <c r="BU55" s="467"/>
      <c r="BV55" s="467"/>
      <c r="BW55" s="467"/>
      <c r="BX55" s="467"/>
      <c r="BY55" s="467"/>
      <c r="BZ55" s="467"/>
      <c r="CA55" s="467"/>
      <c r="CB55" s="467"/>
    </row>
    <row r="56" spans="1:80" s="94" customFormat="1" ht="15.5">
      <c r="A56" s="467"/>
      <c r="B56" s="467" t="s">
        <v>283</v>
      </c>
      <c r="C56" s="467"/>
      <c r="D56" s="467"/>
      <c r="E56" s="467"/>
      <c r="F56" s="475"/>
      <c r="G56" s="467"/>
      <c r="H56" s="476"/>
      <c r="I56" s="467"/>
      <c r="J56" s="476"/>
      <c r="K56" s="467"/>
      <c r="L56" s="467"/>
      <c r="M56" s="467"/>
      <c r="N56" s="467"/>
      <c r="O56" s="467"/>
      <c r="P56" s="467"/>
      <c r="Q56" s="467"/>
      <c r="R56" s="467"/>
      <c r="S56" s="467"/>
      <c r="T56" s="467"/>
      <c r="U56" s="467"/>
      <c r="V56" s="467"/>
      <c r="W56" s="467"/>
      <c r="X56" s="467"/>
      <c r="Y56" s="467"/>
      <c r="Z56" s="467"/>
      <c r="AA56" s="467"/>
      <c r="AB56" s="467"/>
      <c r="AC56" s="467"/>
      <c r="AD56" s="467"/>
      <c r="AE56" s="467"/>
      <c r="AF56" s="467"/>
      <c r="AG56" s="467"/>
      <c r="AH56" s="467"/>
      <c r="AI56" s="467"/>
      <c r="AJ56" s="467"/>
      <c r="AK56" s="467"/>
      <c r="AL56" s="467"/>
      <c r="AM56" s="467"/>
      <c r="AN56" s="467"/>
      <c r="AO56" s="467"/>
      <c r="AP56" s="467"/>
      <c r="AQ56" s="467"/>
      <c r="AR56" s="467"/>
      <c r="AS56" s="467"/>
      <c r="AT56" s="467"/>
      <c r="AU56" s="467"/>
      <c r="AV56" s="467"/>
      <c r="AW56" s="467"/>
      <c r="AX56" s="467"/>
      <c r="AY56" s="467"/>
      <c r="AZ56" s="467"/>
      <c r="BA56" s="467"/>
      <c r="BB56" s="467"/>
      <c r="BC56" s="467"/>
      <c r="BD56" s="467"/>
      <c r="BE56" s="467"/>
      <c r="BF56" s="467"/>
      <c r="BG56" s="467"/>
      <c r="BH56" s="467"/>
      <c r="BI56" s="467"/>
      <c r="BJ56" s="467"/>
      <c r="BK56" s="467"/>
      <c r="BL56" s="467"/>
      <c r="BM56" s="467"/>
      <c r="BN56" s="467"/>
      <c r="BO56" s="467"/>
      <c r="BP56" s="467"/>
      <c r="BQ56" s="467"/>
      <c r="BR56" s="467"/>
      <c r="BS56" s="467"/>
      <c r="BT56" s="467"/>
      <c r="BU56" s="467"/>
      <c r="BV56" s="467"/>
      <c r="BW56" s="467"/>
      <c r="BX56" s="467"/>
      <c r="BY56" s="467"/>
      <c r="BZ56" s="467"/>
      <c r="CA56" s="467"/>
      <c r="CB56" s="467"/>
    </row>
    <row r="57" spans="1:80" s="94" customFormat="1" ht="15.5">
      <c r="A57" s="467"/>
      <c r="B57" s="467" t="s">
        <v>284</v>
      </c>
      <c r="C57" s="467"/>
      <c r="D57" s="467"/>
      <c r="E57" s="467"/>
      <c r="F57" s="475"/>
      <c r="G57" s="467"/>
      <c r="H57" s="476"/>
      <c r="I57" s="467"/>
      <c r="J57" s="476"/>
      <c r="K57" s="467"/>
      <c r="L57" s="467"/>
      <c r="M57" s="467"/>
      <c r="N57" s="467"/>
      <c r="O57" s="467"/>
      <c r="P57" s="467"/>
      <c r="Q57" s="467"/>
      <c r="R57" s="467"/>
      <c r="S57" s="467"/>
      <c r="T57" s="467"/>
      <c r="U57" s="467"/>
      <c r="V57" s="467"/>
      <c r="W57" s="467"/>
      <c r="X57" s="467"/>
      <c r="Y57" s="467"/>
      <c r="Z57" s="467"/>
      <c r="AA57" s="467"/>
      <c r="AB57" s="467"/>
      <c r="AC57" s="467"/>
      <c r="AD57" s="467"/>
      <c r="AE57" s="467"/>
      <c r="AF57" s="467"/>
      <c r="AG57" s="467"/>
      <c r="AH57" s="467"/>
      <c r="AI57" s="467"/>
      <c r="AJ57" s="467"/>
      <c r="AK57" s="467"/>
      <c r="AL57" s="467"/>
      <c r="AM57" s="467"/>
      <c r="AN57" s="467"/>
      <c r="AO57" s="467"/>
      <c r="AP57" s="467"/>
      <c r="AQ57" s="467"/>
      <c r="AR57" s="467"/>
      <c r="AS57" s="467"/>
      <c r="AT57" s="467"/>
      <c r="AU57" s="467"/>
      <c r="AV57" s="467"/>
      <c r="AW57" s="467"/>
      <c r="AX57" s="467"/>
      <c r="AY57" s="467"/>
      <c r="AZ57" s="467"/>
      <c r="BA57" s="467"/>
      <c r="BB57" s="467"/>
      <c r="BC57" s="467"/>
      <c r="BD57" s="467"/>
      <c r="BE57" s="467"/>
      <c r="BF57" s="467"/>
      <c r="BG57" s="467"/>
      <c r="BH57" s="467"/>
      <c r="BI57" s="467"/>
      <c r="BJ57" s="467"/>
      <c r="BK57" s="467"/>
      <c r="BL57" s="467"/>
      <c r="BM57" s="467"/>
      <c r="BN57" s="467"/>
      <c r="BO57" s="467"/>
      <c r="BP57" s="467"/>
      <c r="BQ57" s="467"/>
      <c r="BR57" s="467"/>
      <c r="BS57" s="467"/>
      <c r="BT57" s="467"/>
      <c r="BU57" s="467"/>
      <c r="BV57" s="467"/>
      <c r="BW57" s="467"/>
      <c r="BX57" s="467"/>
      <c r="BY57" s="467"/>
      <c r="BZ57" s="467"/>
      <c r="CA57" s="467"/>
      <c r="CB57" s="467"/>
    </row>
    <row r="58" spans="1:80" s="94" customFormat="1" ht="15.5">
      <c r="A58" s="467"/>
      <c r="B58" s="467" t="s">
        <v>285</v>
      </c>
      <c r="C58" s="467"/>
      <c r="D58" s="467"/>
      <c r="E58" s="467"/>
      <c r="F58" s="475"/>
      <c r="G58" s="467"/>
      <c r="H58" s="476"/>
      <c r="I58" s="467"/>
      <c r="J58" s="476"/>
      <c r="K58" s="467"/>
      <c r="L58" s="467"/>
      <c r="M58" s="467"/>
      <c r="N58" s="467"/>
      <c r="O58" s="467"/>
      <c r="P58" s="467"/>
      <c r="Q58" s="467"/>
      <c r="R58" s="467"/>
      <c r="S58" s="467"/>
      <c r="T58" s="467"/>
      <c r="U58" s="467"/>
      <c r="V58" s="467"/>
      <c r="W58" s="467"/>
      <c r="X58" s="467"/>
      <c r="Y58" s="467"/>
      <c r="Z58" s="467"/>
      <c r="AA58" s="467"/>
      <c r="AB58" s="467"/>
      <c r="AC58" s="467"/>
      <c r="AD58" s="467"/>
      <c r="AE58" s="467"/>
      <c r="AF58" s="467"/>
      <c r="AG58" s="467"/>
      <c r="AH58" s="467"/>
      <c r="AI58" s="467"/>
      <c r="AJ58" s="467"/>
      <c r="AK58" s="467"/>
      <c r="AL58" s="467"/>
      <c r="AM58" s="467"/>
      <c r="AN58" s="467"/>
      <c r="AO58" s="467"/>
      <c r="AP58" s="467"/>
      <c r="AQ58" s="467"/>
      <c r="AR58" s="467"/>
      <c r="AS58" s="467"/>
      <c r="AT58" s="467"/>
      <c r="AU58" s="467"/>
      <c r="AV58" s="467"/>
      <c r="AW58" s="467"/>
      <c r="AX58" s="467"/>
      <c r="AY58" s="467"/>
      <c r="AZ58" s="467"/>
      <c r="BA58" s="467"/>
      <c r="BB58" s="467"/>
      <c r="BC58" s="467"/>
      <c r="BD58" s="467"/>
      <c r="BE58" s="467"/>
      <c r="BF58" s="467"/>
      <c r="BG58" s="467"/>
      <c r="BH58" s="467"/>
      <c r="BI58" s="467"/>
      <c r="BJ58" s="467"/>
      <c r="BK58" s="467"/>
      <c r="BL58" s="467"/>
      <c r="BM58" s="467"/>
      <c r="BN58" s="467"/>
      <c r="BO58" s="467"/>
      <c r="BP58" s="467"/>
      <c r="BQ58" s="467"/>
      <c r="BR58" s="467"/>
      <c r="BS58" s="467"/>
      <c r="BT58" s="467"/>
      <c r="BU58" s="467"/>
      <c r="BV58" s="467"/>
      <c r="BW58" s="467"/>
      <c r="BX58" s="467"/>
      <c r="BY58" s="467"/>
      <c r="BZ58" s="467"/>
      <c r="CA58" s="467"/>
      <c r="CB58" s="467"/>
    </row>
    <row r="59" spans="1:80" s="94" customFormat="1" ht="15.5">
      <c r="A59" s="467"/>
      <c r="B59"/>
      <c r="C59"/>
      <c r="D59"/>
      <c r="E59" s="467"/>
      <c r="F59" s="475"/>
      <c r="G59" s="467"/>
      <c r="H59" s="476"/>
      <c r="I59" s="467"/>
      <c r="J59" s="476"/>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7"/>
      <c r="AJ59" s="467"/>
      <c r="AK59" s="467"/>
      <c r="AL59" s="467"/>
      <c r="AM59" s="467"/>
      <c r="AN59" s="467"/>
      <c r="AO59" s="467"/>
      <c r="AP59" s="467"/>
      <c r="AQ59" s="467"/>
      <c r="AR59" s="467"/>
      <c r="AS59" s="467"/>
      <c r="AT59" s="467"/>
      <c r="AU59" s="467"/>
      <c r="AV59" s="467"/>
      <c r="AW59" s="467"/>
      <c r="AX59" s="467"/>
      <c r="AY59" s="467"/>
      <c r="AZ59" s="467"/>
      <c r="BA59" s="467"/>
      <c r="BB59" s="467"/>
      <c r="BC59" s="467"/>
      <c r="BD59" s="467"/>
      <c r="BE59" s="467"/>
      <c r="BF59" s="467"/>
      <c r="BG59" s="467"/>
      <c r="BH59" s="467"/>
      <c r="BI59" s="467"/>
      <c r="BJ59" s="467"/>
      <c r="BK59" s="467"/>
      <c r="BL59" s="467"/>
      <c r="BM59" s="467"/>
      <c r="BN59" s="467"/>
      <c r="BO59" s="467"/>
      <c r="BP59" s="467"/>
      <c r="BQ59" s="467"/>
      <c r="BR59" s="467"/>
      <c r="BS59" s="467"/>
      <c r="BT59" s="467"/>
      <c r="BU59" s="467"/>
      <c r="BV59" s="467"/>
      <c r="BW59" s="467"/>
      <c r="BX59" s="467"/>
      <c r="BY59" s="467"/>
      <c r="BZ59" s="467"/>
      <c r="CA59" s="467"/>
      <c r="CB59" s="467"/>
    </row>
    <row r="60" spans="1:80" s="94" customFormat="1" ht="15.5">
      <c r="A60" s="467"/>
      <c r="B60" s="467"/>
      <c r="C60" s="467"/>
      <c r="D60" s="467"/>
      <c r="E60" s="467"/>
      <c r="F60" s="475"/>
      <c r="G60" s="467"/>
      <c r="H60" s="476"/>
      <c r="I60" s="467"/>
      <c r="J60" s="476"/>
      <c r="K60" s="467"/>
      <c r="L60" s="467"/>
      <c r="M60" s="467"/>
      <c r="N60" s="467"/>
      <c r="O60" s="467"/>
      <c r="P60" s="467"/>
      <c r="Q60" s="467"/>
      <c r="R60" s="467"/>
      <c r="S60" s="467"/>
      <c r="T60" s="467"/>
      <c r="U60" s="467"/>
      <c r="V60" s="467"/>
      <c r="W60" s="467"/>
      <c r="X60" s="467"/>
      <c r="Y60" s="467"/>
      <c r="Z60" s="467"/>
      <c r="AA60" s="467"/>
      <c r="AB60" s="467"/>
      <c r="AC60" s="467"/>
      <c r="AD60" s="467"/>
      <c r="AE60" s="467"/>
      <c r="AF60" s="467"/>
      <c r="AG60" s="467"/>
      <c r="AH60" s="467"/>
      <c r="AI60" s="467"/>
      <c r="AJ60" s="467"/>
      <c r="AK60" s="467"/>
      <c r="AL60" s="467"/>
      <c r="AM60" s="467"/>
      <c r="AN60" s="467"/>
      <c r="AO60" s="467"/>
      <c r="AP60" s="467"/>
      <c r="AQ60" s="467"/>
      <c r="AR60" s="467"/>
      <c r="AS60" s="467"/>
      <c r="AT60" s="467"/>
      <c r="AU60" s="467"/>
      <c r="AV60" s="467"/>
      <c r="AW60" s="467"/>
      <c r="AX60" s="467"/>
      <c r="AY60" s="467"/>
      <c r="AZ60" s="467"/>
      <c r="BA60" s="467"/>
      <c r="BB60" s="467"/>
      <c r="BC60" s="467"/>
      <c r="BD60" s="467"/>
      <c r="BE60" s="467"/>
      <c r="BF60" s="467"/>
      <c r="BG60" s="467"/>
      <c r="BH60" s="467"/>
      <c r="BI60" s="467"/>
      <c r="BJ60" s="467"/>
      <c r="BK60" s="467"/>
      <c r="BL60" s="467"/>
      <c r="BM60" s="467"/>
      <c r="BN60" s="467"/>
      <c r="BO60" s="467"/>
      <c r="BP60" s="467"/>
      <c r="BQ60" s="467"/>
      <c r="BR60" s="467"/>
      <c r="BS60" s="467"/>
      <c r="BT60" s="467"/>
      <c r="BU60" s="467"/>
      <c r="BV60" s="467"/>
      <c r="BW60" s="467"/>
      <c r="BX60" s="467"/>
      <c r="BY60" s="467"/>
      <c r="BZ60" s="467"/>
      <c r="CA60" s="467"/>
      <c r="CB60" s="467"/>
    </row>
  </sheetData>
  <mergeCells count="29">
    <mergeCell ref="B46:K46"/>
    <mergeCell ref="L17:L18"/>
    <mergeCell ref="B23:B25"/>
    <mergeCell ref="A23:A25"/>
    <mergeCell ref="B16:H16"/>
    <mergeCell ref="B34:B36"/>
    <mergeCell ref="A31:A33"/>
    <mergeCell ref="A34:A36"/>
    <mergeCell ref="A17:A18"/>
    <mergeCell ref="I17:J17"/>
    <mergeCell ref="K17:K18"/>
    <mergeCell ref="B31:B33"/>
    <mergeCell ref="C23:C25"/>
    <mergeCell ref="C31:C33"/>
    <mergeCell ref="C34:C36"/>
    <mergeCell ref="B17:B18"/>
    <mergeCell ref="D31:D33"/>
    <mergeCell ref="D34:D36"/>
    <mergeCell ref="E4:H4"/>
    <mergeCell ref="E6:H6"/>
    <mergeCell ref="E5:F5"/>
    <mergeCell ref="G5:H5"/>
    <mergeCell ref="B8:H9"/>
    <mergeCell ref="E11:H11"/>
    <mergeCell ref="E17:F17"/>
    <mergeCell ref="E12:H12"/>
    <mergeCell ref="E13:H13"/>
    <mergeCell ref="G17:H17"/>
    <mergeCell ref="D23:D25"/>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5DB-19FE-4C56-A24F-551CE495093E}">
  <sheetPr>
    <tabColor theme="5" tint="0.39997558519241921"/>
  </sheetPr>
  <dimension ref="B1:L30"/>
  <sheetViews>
    <sheetView topLeftCell="A14" zoomScale="90" zoomScaleNormal="90" workbookViewId="0">
      <selection activeCell="B13" sqref="B13"/>
    </sheetView>
  </sheetViews>
  <sheetFormatPr defaultColWidth="8.81640625" defaultRowHeight="14.5"/>
  <cols>
    <col min="2" max="2" width="57.453125" customWidth="1"/>
    <col min="3" max="3" width="16.81640625" customWidth="1"/>
    <col min="4" max="4" width="20.81640625" customWidth="1"/>
    <col min="5" max="5" width="33.453125" customWidth="1"/>
    <col min="6" max="6" width="16.81640625" customWidth="1"/>
    <col min="7" max="7" width="40.453125" customWidth="1"/>
    <col min="8" max="8" width="42.453125" customWidth="1"/>
    <col min="9" max="9" width="7.453125" customWidth="1"/>
    <col min="10" max="10" width="36.1796875" customWidth="1"/>
    <col min="11" max="11" width="39.81640625" customWidth="1"/>
    <col min="12" max="12" width="32.453125" customWidth="1"/>
  </cols>
  <sheetData>
    <row r="1" spans="2:12" ht="15" thickBot="1"/>
    <row r="2" spans="2:12" ht="23.25" customHeight="1" thickBot="1">
      <c r="B2" s="644" t="s">
        <v>286</v>
      </c>
      <c r="C2" s="645"/>
      <c r="D2" s="645"/>
      <c r="E2" s="645"/>
      <c r="F2" s="645"/>
      <c r="G2" s="645"/>
      <c r="H2" s="646"/>
      <c r="I2" s="150"/>
      <c r="J2" s="647" t="s">
        <v>287</v>
      </c>
      <c r="K2" s="648"/>
      <c r="L2" s="649"/>
    </row>
    <row r="3" spans="2:12" ht="67" customHeight="1" thickBot="1">
      <c r="B3" s="75" t="s">
        <v>288</v>
      </c>
      <c r="C3" s="76" t="s">
        <v>289</v>
      </c>
      <c r="D3" s="76" t="s">
        <v>290</v>
      </c>
      <c r="E3" s="76" t="s">
        <v>291</v>
      </c>
      <c r="F3" s="76" t="s">
        <v>292</v>
      </c>
      <c r="G3" s="76" t="s">
        <v>293</v>
      </c>
      <c r="H3" s="76" t="s">
        <v>294</v>
      </c>
      <c r="I3" s="151"/>
      <c r="J3" s="146" t="s">
        <v>295</v>
      </c>
      <c r="K3" s="147" t="s">
        <v>296</v>
      </c>
      <c r="L3" s="146" t="s">
        <v>297</v>
      </c>
    </row>
    <row r="4" spans="2:12" ht="12.75" hidden="1" customHeight="1" thickBot="1">
      <c r="B4" s="77"/>
      <c r="C4" s="78" t="s">
        <v>298</v>
      </c>
      <c r="D4" s="79" t="s">
        <v>299</v>
      </c>
      <c r="E4" s="79"/>
      <c r="F4" s="79"/>
      <c r="G4" s="79"/>
      <c r="H4" s="79"/>
      <c r="I4" s="82"/>
      <c r="J4" s="148"/>
      <c r="K4" s="148"/>
      <c r="L4" s="149"/>
    </row>
    <row r="5" spans="2:12" ht="13" hidden="1" customHeight="1" thickBot="1">
      <c r="B5" s="77"/>
      <c r="C5" s="78" t="s">
        <v>300</v>
      </c>
      <c r="D5" s="79" t="s">
        <v>301</v>
      </c>
      <c r="E5" s="79"/>
      <c r="F5" s="79" t="s">
        <v>302</v>
      </c>
      <c r="G5" s="79"/>
      <c r="H5" s="79"/>
      <c r="I5" s="82"/>
      <c r="J5" s="148"/>
      <c r="K5" s="148"/>
      <c r="L5" s="149"/>
    </row>
    <row r="6" spans="2:12" ht="13" hidden="1" customHeight="1" thickBot="1">
      <c r="B6" s="77"/>
      <c r="C6" s="78" t="s">
        <v>303</v>
      </c>
      <c r="D6" s="79" t="s">
        <v>304</v>
      </c>
      <c r="E6" s="79"/>
      <c r="F6" s="79" t="s">
        <v>305</v>
      </c>
      <c r="G6" s="79"/>
      <c r="H6" s="79"/>
      <c r="I6" s="82"/>
      <c r="J6" s="148"/>
      <c r="K6" s="148"/>
      <c r="L6" s="149"/>
    </row>
    <row r="7" spans="2:12" ht="13" hidden="1" customHeight="1" thickBot="1">
      <c r="B7" s="80"/>
      <c r="C7" s="81" t="s">
        <v>306</v>
      </c>
      <c r="D7" s="82" t="s">
        <v>307</v>
      </c>
      <c r="E7" s="82"/>
      <c r="F7" s="82" t="s">
        <v>308</v>
      </c>
      <c r="G7" s="82"/>
      <c r="H7" s="79"/>
      <c r="I7" s="82"/>
      <c r="J7" s="148"/>
      <c r="K7" s="148"/>
      <c r="L7" s="149"/>
    </row>
    <row r="8" spans="2:12" ht="13" hidden="1" customHeight="1" thickBot="1">
      <c r="B8" s="83"/>
      <c r="C8" s="84" t="s">
        <v>309</v>
      </c>
      <c r="D8" s="83" t="s">
        <v>310</v>
      </c>
      <c r="E8" s="83"/>
      <c r="F8" s="83"/>
      <c r="G8" s="83"/>
      <c r="H8" s="79"/>
      <c r="I8" s="82"/>
      <c r="J8" s="148"/>
      <c r="K8" s="148"/>
      <c r="L8" s="149"/>
    </row>
    <row r="9" spans="2:12" ht="13" hidden="1" customHeight="1" thickBot="1">
      <c r="B9" s="83"/>
      <c r="C9" s="84" t="s">
        <v>311</v>
      </c>
      <c r="D9" s="83"/>
      <c r="E9" s="83"/>
      <c r="F9" s="83"/>
      <c r="G9" s="83"/>
      <c r="H9" s="79"/>
      <c r="I9" s="82"/>
      <c r="J9" s="148"/>
      <c r="K9" s="148"/>
      <c r="L9" s="149"/>
    </row>
    <row r="10" spans="2:12" ht="13" hidden="1" customHeight="1" thickBot="1">
      <c r="B10" s="85"/>
      <c r="C10" s="86" t="s">
        <v>312</v>
      </c>
      <c r="D10" s="87"/>
      <c r="E10" s="87"/>
      <c r="F10" s="87"/>
      <c r="G10" s="79"/>
      <c r="H10" s="79"/>
      <c r="I10" s="82"/>
      <c r="J10" s="148"/>
      <c r="K10" s="148"/>
      <c r="L10" s="149"/>
    </row>
    <row r="11" spans="2:12" ht="13" hidden="1" customHeight="1" thickBot="1">
      <c r="B11" s="85"/>
      <c r="C11" s="88" t="s">
        <v>313</v>
      </c>
      <c r="D11" s="89"/>
      <c r="E11" s="89"/>
      <c r="F11" s="89"/>
      <c r="G11" s="79"/>
      <c r="H11" s="79"/>
      <c r="I11" s="82"/>
      <c r="J11" s="148"/>
      <c r="K11" s="148"/>
      <c r="L11" s="149"/>
    </row>
    <row r="12" spans="2:12" ht="15" hidden="1" thickBot="1">
      <c r="B12" s="85"/>
      <c r="C12" s="88" t="s">
        <v>314</v>
      </c>
      <c r="D12" s="89"/>
      <c r="E12" s="89"/>
      <c r="F12" s="89"/>
      <c r="G12" s="79"/>
      <c r="H12" s="79"/>
      <c r="I12" s="82"/>
      <c r="J12" s="148"/>
      <c r="K12" s="148"/>
      <c r="L12" s="149"/>
    </row>
    <row r="13" spans="2:12" ht="45" customHeight="1" thickBot="1">
      <c r="B13" s="289"/>
      <c r="C13" s="290" t="s">
        <v>315</v>
      </c>
      <c r="D13" s="290" t="s">
        <v>315</v>
      </c>
      <c r="E13" s="291"/>
      <c r="F13" s="290" t="s">
        <v>315</v>
      </c>
      <c r="G13" s="291"/>
      <c r="H13" s="291"/>
      <c r="I13" s="152"/>
      <c r="J13" s="148"/>
      <c r="K13" s="148"/>
      <c r="L13" s="148"/>
    </row>
    <row r="14" spans="2:12" ht="45" customHeight="1" thickBot="1">
      <c r="B14" s="289"/>
      <c r="C14" s="290" t="s">
        <v>315</v>
      </c>
      <c r="D14" s="290" t="s">
        <v>315</v>
      </c>
      <c r="E14" s="291"/>
      <c r="F14" s="290" t="s">
        <v>315</v>
      </c>
      <c r="G14" s="291"/>
      <c r="H14" s="291"/>
      <c r="I14" s="152"/>
      <c r="J14" s="148"/>
      <c r="K14" s="148"/>
      <c r="L14" s="148"/>
    </row>
    <row r="15" spans="2:12" ht="45" customHeight="1" thickBot="1">
      <c r="B15" s="289"/>
      <c r="C15" s="290" t="s">
        <v>315</v>
      </c>
      <c r="D15" s="290" t="s">
        <v>315</v>
      </c>
      <c r="E15" s="291"/>
      <c r="F15" s="290" t="s">
        <v>315</v>
      </c>
      <c r="G15" s="291"/>
      <c r="H15" s="291"/>
      <c r="I15" s="152"/>
      <c r="J15" s="148"/>
      <c r="K15" s="148"/>
      <c r="L15" s="148"/>
    </row>
    <row r="16" spans="2:12" ht="45" customHeight="1" thickBot="1">
      <c r="B16" s="289"/>
      <c r="C16" s="290" t="s">
        <v>315</v>
      </c>
      <c r="D16" s="290" t="s">
        <v>315</v>
      </c>
      <c r="E16" s="291"/>
      <c r="F16" s="290" t="s">
        <v>315</v>
      </c>
      <c r="G16" s="291"/>
      <c r="H16" s="291"/>
      <c r="I16" s="152"/>
      <c r="J16" s="148"/>
      <c r="K16" s="148"/>
      <c r="L16" s="148"/>
    </row>
    <row r="17" spans="2:12" ht="45" customHeight="1" thickBot="1">
      <c r="B17" s="289"/>
      <c r="C17" s="290" t="s">
        <v>315</v>
      </c>
      <c r="D17" s="290" t="s">
        <v>315</v>
      </c>
      <c r="E17" s="291"/>
      <c r="F17" s="290" t="s">
        <v>315</v>
      </c>
      <c r="G17" s="291"/>
      <c r="H17" s="291"/>
      <c r="I17" s="152"/>
      <c r="J17" s="148"/>
      <c r="K17" s="148"/>
      <c r="L17" s="148"/>
    </row>
    <row r="18" spans="2:12" ht="45" customHeight="1" thickBot="1">
      <c r="B18" s="289"/>
      <c r="C18" s="290" t="s">
        <v>315</v>
      </c>
      <c r="D18" s="290" t="s">
        <v>315</v>
      </c>
      <c r="E18" s="291"/>
      <c r="F18" s="290" t="s">
        <v>315</v>
      </c>
      <c r="G18" s="291"/>
      <c r="H18" s="291"/>
      <c r="I18" s="152"/>
      <c r="J18" s="148"/>
      <c r="K18" s="148"/>
      <c r="L18" s="148"/>
    </row>
    <row r="19" spans="2:12" ht="15" thickBot="1">
      <c r="B19" s="90" t="s">
        <v>72</v>
      </c>
      <c r="J19" s="148"/>
      <c r="K19" s="148"/>
      <c r="L19" s="148"/>
    </row>
    <row r="20" spans="2:12" ht="15" thickBot="1">
      <c r="J20" s="148"/>
      <c r="K20" s="148"/>
      <c r="L20" s="148"/>
    </row>
    <row r="21" spans="2:12" ht="16" thickBot="1">
      <c r="B21" s="650" t="s">
        <v>316</v>
      </c>
      <c r="C21" s="651"/>
      <c r="D21" s="651"/>
      <c r="E21" s="652"/>
      <c r="F21" s="652"/>
      <c r="G21" s="652"/>
      <c r="H21" s="653"/>
      <c r="J21" s="148"/>
      <c r="K21" s="148"/>
      <c r="L21" s="148"/>
    </row>
    <row r="22" spans="2:12" ht="44" thickBot="1">
      <c r="B22" s="153" t="s">
        <v>288</v>
      </c>
      <c r="C22" s="154" t="s">
        <v>289</v>
      </c>
      <c r="D22" s="154" t="s">
        <v>290</v>
      </c>
      <c r="E22" s="154" t="s">
        <v>291</v>
      </c>
      <c r="F22" s="154" t="s">
        <v>292</v>
      </c>
      <c r="G22" s="154" t="s">
        <v>293</v>
      </c>
      <c r="H22" s="155" t="s">
        <v>294</v>
      </c>
      <c r="J22" s="148"/>
      <c r="K22" s="148"/>
      <c r="L22" s="148"/>
    </row>
    <row r="23" spans="2:12" ht="15" thickBot="1">
      <c r="B23" s="156"/>
      <c r="C23" s="157" t="s">
        <v>315</v>
      </c>
      <c r="D23" s="157" t="s">
        <v>315</v>
      </c>
      <c r="E23" s="158"/>
      <c r="F23" s="157" t="s">
        <v>315</v>
      </c>
      <c r="G23" s="158"/>
      <c r="H23" s="159"/>
      <c r="J23" s="148"/>
      <c r="K23" s="148"/>
      <c r="L23" s="148"/>
    </row>
    <row r="24" spans="2:12" ht="15" thickBot="1">
      <c r="B24" s="156"/>
      <c r="C24" s="157" t="s">
        <v>315</v>
      </c>
      <c r="D24" s="157" t="s">
        <v>315</v>
      </c>
      <c r="E24" s="158"/>
      <c r="F24" s="157" t="s">
        <v>315</v>
      </c>
      <c r="G24" s="158"/>
      <c r="H24" s="159"/>
      <c r="J24" s="148"/>
      <c r="K24" s="148"/>
      <c r="L24" s="148"/>
    </row>
    <row r="25" spans="2:12" ht="15" thickBot="1">
      <c r="B25" s="156"/>
      <c r="C25" s="157" t="s">
        <v>315</v>
      </c>
      <c r="D25" s="157" t="s">
        <v>315</v>
      </c>
      <c r="E25" s="158"/>
      <c r="F25" s="157" t="s">
        <v>315</v>
      </c>
      <c r="G25" s="158"/>
      <c r="H25" s="159"/>
      <c r="J25" s="148"/>
      <c r="K25" s="148"/>
      <c r="L25" s="148"/>
    </row>
    <row r="26" spans="2:12" ht="15" thickBot="1">
      <c r="B26" s="156"/>
      <c r="C26" s="157" t="s">
        <v>315</v>
      </c>
      <c r="D26" s="157" t="s">
        <v>315</v>
      </c>
      <c r="E26" s="158"/>
      <c r="F26" s="157" t="s">
        <v>315</v>
      </c>
      <c r="G26" s="158"/>
      <c r="H26" s="159"/>
      <c r="J26" s="148"/>
      <c r="K26" s="148"/>
      <c r="L26" s="148"/>
    </row>
    <row r="27" spans="2:12" ht="15" thickBot="1">
      <c r="B27" s="156"/>
      <c r="C27" s="157" t="s">
        <v>315</v>
      </c>
      <c r="D27" s="157" t="s">
        <v>315</v>
      </c>
      <c r="E27" s="158"/>
      <c r="F27" s="157" t="s">
        <v>315</v>
      </c>
      <c r="G27" s="158"/>
      <c r="H27" s="159"/>
      <c r="J27" s="148"/>
      <c r="K27" s="148"/>
      <c r="L27" s="148"/>
    </row>
    <row r="28" spans="2:12" ht="15" thickBot="1">
      <c r="B28" s="160"/>
      <c r="C28" s="161" t="s">
        <v>315</v>
      </c>
      <c r="D28" s="161" t="s">
        <v>315</v>
      </c>
      <c r="E28" s="162"/>
      <c r="F28" s="161" t="s">
        <v>315</v>
      </c>
      <c r="G28" s="162"/>
      <c r="H28" s="163"/>
      <c r="J28" s="148"/>
      <c r="K28" s="148"/>
      <c r="L28" s="148"/>
    </row>
    <row r="29" spans="2:12" ht="15" thickBot="1"/>
    <row r="30" spans="2:12" ht="30.75" customHeight="1" thickBot="1">
      <c r="B30" s="168" t="s">
        <v>317</v>
      </c>
      <c r="C30" s="167"/>
      <c r="D30" s="166" t="s">
        <v>318</v>
      </c>
    </row>
  </sheetData>
  <mergeCells count="3">
    <mergeCell ref="B2:H2"/>
    <mergeCell ref="J2:L2"/>
    <mergeCell ref="B21:H21"/>
  </mergeCells>
  <dataValidations count="3">
    <dataValidation type="list" allowBlank="1" showInputMessage="1" showErrorMessage="1" sqref="C13:C18 C23:C28" xr:uid="{0379B2D6-6BA2-4067-A189-EAE02015FB31}">
      <formula1>$C$4:$C$12</formula1>
    </dataValidation>
    <dataValidation type="list" allowBlank="1" showInputMessage="1" showErrorMessage="1" sqref="F13:F18 F23:F28" xr:uid="{F66E6CF4-07D6-45DF-8629-4FD0124C2BB3}">
      <formula1>$F$5:$F$7</formula1>
    </dataValidation>
    <dataValidation type="list" allowBlank="1" showInputMessage="1" showErrorMessage="1" sqref="D13:D18 D23:D28" xr:uid="{FD49A973-9D33-4975-8608-B265637F80D7}">
      <formula1>$D$4:$D$8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405CF-E4CA-4442-A036-A3935587C8B8}">
  <sheetPr>
    <tabColor theme="0"/>
  </sheetPr>
  <dimension ref="A1:AA20"/>
  <sheetViews>
    <sheetView topLeftCell="B1" zoomScale="75" zoomScaleNormal="75" workbookViewId="0">
      <selection activeCell="I18" sqref="I18"/>
    </sheetView>
  </sheetViews>
  <sheetFormatPr defaultColWidth="8.81640625" defaultRowHeight="14.5"/>
  <cols>
    <col min="1" max="1" width="9.1796875" style="50"/>
    <col min="2" max="2" width="35.453125" customWidth="1"/>
    <col min="3" max="3" width="48.453125" customWidth="1"/>
    <col min="4" max="4" width="15.453125" customWidth="1"/>
    <col min="5" max="6" width="22.453125" customWidth="1"/>
    <col min="7" max="8" width="15.453125" customWidth="1"/>
    <col min="9" max="11" width="13" customWidth="1"/>
    <col min="12" max="27" width="10.453125" customWidth="1"/>
  </cols>
  <sheetData>
    <row r="1" spans="1:27" ht="89.25" customHeight="1" thickBot="1">
      <c r="B1" s="654" t="s">
        <v>319</v>
      </c>
      <c r="C1" s="655"/>
      <c r="D1" s="656"/>
    </row>
    <row r="2" spans="1:27" ht="39.75" customHeight="1" thickBot="1">
      <c r="B2" s="5" t="s">
        <v>320</v>
      </c>
      <c r="C2" s="6"/>
      <c r="D2" s="6"/>
      <c r="E2" s="7"/>
      <c r="F2" s="7"/>
    </row>
    <row r="3" spans="1:27" ht="30" customHeight="1" thickBot="1">
      <c r="B3" s="59" t="s">
        <v>321</v>
      </c>
      <c r="C3" s="8">
        <f>'1 Workplan'!C11</f>
        <v>0</v>
      </c>
      <c r="D3" s="32"/>
      <c r="E3" s="7"/>
      <c r="F3" s="7"/>
    </row>
    <row r="4" spans="1:27" ht="35.25" customHeight="1" thickBot="1">
      <c r="B4" s="60" t="s">
        <v>322</v>
      </c>
      <c r="C4" s="8">
        <f>'1 Workplan'!C12</f>
        <v>0</v>
      </c>
      <c r="D4" s="10"/>
      <c r="E4" s="9"/>
      <c r="F4" s="9"/>
    </row>
    <row r="5" spans="1:27" ht="15" thickBot="1">
      <c r="B5" s="10"/>
      <c r="C5" s="11"/>
      <c r="F5" s="7"/>
    </row>
    <row r="6" spans="1:27" ht="31" customHeight="1" thickBot="1">
      <c r="B6" s="63" t="s">
        <v>210</v>
      </c>
      <c r="C6" s="29">
        <f>'1 Workplan'!C15</f>
        <v>0</v>
      </c>
      <c r="F6" s="68"/>
      <c r="G6" s="64" t="s">
        <v>323</v>
      </c>
      <c r="H6" s="65" t="s">
        <v>324</v>
      </c>
    </row>
    <row r="7" spans="1:27" ht="39" customHeight="1" thickBot="1">
      <c r="B7" s="63" t="s">
        <v>211</v>
      </c>
      <c r="C7" s="29">
        <f>'1 Workplan'!C16</f>
        <v>0</v>
      </c>
      <c r="F7" s="69"/>
      <c r="G7" s="57">
        <f>'5 Summary Data'!C11</f>
        <v>0</v>
      </c>
      <c r="H7" s="58">
        <f>'5 Summary Data'!C12</f>
        <v>0</v>
      </c>
      <c r="I7" s="663" t="s">
        <v>103</v>
      </c>
      <c r="J7" s="664"/>
      <c r="K7" s="665"/>
      <c r="L7" s="660">
        <v>2024</v>
      </c>
      <c r="M7" s="661"/>
      <c r="N7" s="661"/>
      <c r="O7" s="661"/>
      <c r="P7" s="661"/>
      <c r="Q7" s="661"/>
      <c r="R7" s="661"/>
      <c r="S7" s="661"/>
      <c r="T7" s="660">
        <v>2025</v>
      </c>
      <c r="U7" s="661"/>
      <c r="V7" s="661"/>
      <c r="W7" s="661"/>
      <c r="X7" s="661"/>
      <c r="Y7" s="661"/>
      <c r="Z7" s="661"/>
      <c r="AA7" s="662"/>
    </row>
    <row r="8" spans="1:27" ht="24.75" customHeight="1" thickBot="1">
      <c r="B8" s="12"/>
      <c r="C8" s="34"/>
      <c r="D8" s="35"/>
      <c r="E8" s="35"/>
      <c r="F8" s="35"/>
      <c r="G8" s="34"/>
      <c r="H8" s="36"/>
      <c r="I8" s="666"/>
      <c r="J8" s="667"/>
      <c r="K8" s="668"/>
      <c r="L8" s="657" t="s">
        <v>105</v>
      </c>
      <c r="M8" s="658"/>
      <c r="N8" s="657" t="s">
        <v>106</v>
      </c>
      <c r="O8" s="658"/>
      <c r="P8" s="657" t="s">
        <v>107</v>
      </c>
      <c r="Q8" s="658"/>
      <c r="R8" s="657" t="s">
        <v>104</v>
      </c>
      <c r="S8" s="659"/>
      <c r="T8" s="657" t="s">
        <v>105</v>
      </c>
      <c r="U8" s="658"/>
      <c r="V8" s="657" t="s">
        <v>106</v>
      </c>
      <c r="W8" s="658"/>
      <c r="X8" s="657" t="s">
        <v>107</v>
      </c>
      <c r="Y8" s="658"/>
      <c r="Z8" s="657" t="s">
        <v>104</v>
      </c>
      <c r="AA8" s="659"/>
    </row>
    <row r="9" spans="1:27" ht="67.5" customHeight="1">
      <c r="B9" s="13"/>
      <c r="C9" s="14" t="s">
        <v>325</v>
      </c>
      <c r="D9" s="33" t="s">
        <v>326</v>
      </c>
      <c r="E9" s="97" t="s">
        <v>327</v>
      </c>
      <c r="F9" s="97" t="s">
        <v>328</v>
      </c>
      <c r="G9" s="39" t="s">
        <v>66</v>
      </c>
      <c r="H9" s="40" t="s">
        <v>67</v>
      </c>
      <c r="I9" s="21" t="s">
        <v>108</v>
      </c>
      <c r="J9" s="22" t="s">
        <v>109</v>
      </c>
      <c r="K9" s="23" t="s">
        <v>110</v>
      </c>
      <c r="L9" s="24" t="s">
        <v>111</v>
      </c>
      <c r="M9" s="24" t="s">
        <v>110</v>
      </c>
      <c r="N9" s="24" t="s">
        <v>111</v>
      </c>
      <c r="O9" s="24" t="s">
        <v>110</v>
      </c>
      <c r="P9" s="24" t="s">
        <v>111</v>
      </c>
      <c r="Q9" s="24" t="s">
        <v>110</v>
      </c>
      <c r="R9" s="24" t="s">
        <v>111</v>
      </c>
      <c r="S9" s="24" t="s">
        <v>110</v>
      </c>
      <c r="T9" s="24" t="s">
        <v>111</v>
      </c>
      <c r="U9" s="24" t="s">
        <v>110</v>
      </c>
      <c r="V9" s="24" t="s">
        <v>111</v>
      </c>
      <c r="W9" s="24" t="s">
        <v>110</v>
      </c>
      <c r="X9" s="24" t="s">
        <v>111</v>
      </c>
      <c r="Y9" s="24" t="s">
        <v>110</v>
      </c>
      <c r="Z9" s="24" t="s">
        <v>111</v>
      </c>
      <c r="AA9" s="119" t="s">
        <v>110</v>
      </c>
    </row>
    <row r="10" spans="1:27" ht="32.5" customHeight="1">
      <c r="A10" s="50">
        <v>1</v>
      </c>
      <c r="B10" s="54" t="s">
        <v>68</v>
      </c>
      <c r="C10" s="16">
        <f>'1 Workplan'!C21</f>
        <v>0</v>
      </c>
      <c r="D10" s="16">
        <f>'1 Workplan'!F21</f>
        <v>0</v>
      </c>
      <c r="E10" s="98">
        <f>'1 Workplan'!D21</f>
        <v>0</v>
      </c>
      <c r="F10" s="98">
        <f>'1 Workplan'!E21</f>
        <v>0</v>
      </c>
      <c r="G10" s="16">
        <f>'1 Workplan'!G21</f>
        <v>0</v>
      </c>
      <c r="H10" s="16">
        <f>'1 Workplan'!H21</f>
        <v>0</v>
      </c>
      <c r="I10" s="142">
        <f>'2. Detailed Budget'!D13</f>
        <v>0</v>
      </c>
      <c r="J10" s="142">
        <f>'2. Detailed Budget'!E13</f>
        <v>0</v>
      </c>
      <c r="K10" s="142">
        <f>'2. Detailed Budget'!F13</f>
        <v>0</v>
      </c>
      <c r="L10" s="143" t="e">
        <f>'2. Detailed Budget'!#REF!</f>
        <v>#REF!</v>
      </c>
      <c r="M10" s="143" t="e">
        <f>'2. Detailed Budget'!#REF!</f>
        <v>#REF!</v>
      </c>
      <c r="N10" s="143" t="e">
        <f>'2. Detailed Budget'!#REF!</f>
        <v>#REF!</v>
      </c>
      <c r="O10" s="143" t="e">
        <f>'2. Detailed Budget'!#REF!</f>
        <v>#REF!</v>
      </c>
      <c r="P10" s="143" t="e">
        <f>'2. Detailed Budget'!#REF!</f>
        <v>#REF!</v>
      </c>
      <c r="Q10" s="143" t="e">
        <f>'2. Detailed Budget'!#REF!</f>
        <v>#REF!</v>
      </c>
      <c r="R10" s="143">
        <f>'2. Detailed Budget'!G13</f>
        <v>0</v>
      </c>
      <c r="S10" s="143">
        <f>'2. Detailed Budget'!H13</f>
        <v>0</v>
      </c>
      <c r="T10" s="143">
        <f>'2. Detailed Budget'!I13</f>
        <v>0</v>
      </c>
      <c r="U10" s="143">
        <f>'2. Detailed Budget'!J13</f>
        <v>0</v>
      </c>
      <c r="V10" s="143">
        <f>'2. Detailed Budget'!K13</f>
        <v>0</v>
      </c>
      <c r="W10" s="143">
        <f>'2. Detailed Budget'!L13</f>
        <v>0</v>
      </c>
      <c r="X10" s="143">
        <f>'2. Detailed Budget'!M13</f>
        <v>0</v>
      </c>
      <c r="Y10" s="143">
        <f>'2. Detailed Budget'!N13</f>
        <v>0</v>
      </c>
      <c r="Z10" s="143">
        <f>'2. Detailed Budget'!O13</f>
        <v>0</v>
      </c>
      <c r="AA10" s="143">
        <f>'2. Detailed Budget'!P13</f>
        <v>0</v>
      </c>
    </row>
    <row r="11" spans="1:27" ht="32.5" customHeight="1">
      <c r="A11" s="50">
        <v>2</v>
      </c>
      <c r="B11" s="54" t="s">
        <v>73</v>
      </c>
      <c r="C11" s="16">
        <f>'1 Workplan'!C26</f>
        <v>0</v>
      </c>
      <c r="D11" s="16">
        <f>'1 Workplan'!F26</f>
        <v>0</v>
      </c>
      <c r="E11" s="98">
        <f>'1 Workplan'!D26</f>
        <v>0</v>
      </c>
      <c r="F11" s="98">
        <f>'1 Workplan'!E26</f>
        <v>0</v>
      </c>
      <c r="G11" s="16">
        <f>'1 Workplan'!G26</f>
        <v>0</v>
      </c>
      <c r="H11" s="16">
        <f>'1 Workplan'!H26</f>
        <v>0</v>
      </c>
      <c r="I11" s="144">
        <f>'2. Detailed Budget'!D26</f>
        <v>0</v>
      </c>
      <c r="J11" s="144">
        <f>'2. Detailed Budget'!E26</f>
        <v>0</v>
      </c>
      <c r="K11" s="144">
        <f>'2. Detailed Budget'!F26</f>
        <v>0</v>
      </c>
      <c r="L11" s="144" t="e">
        <f>'2. Detailed Budget'!#REF!</f>
        <v>#REF!</v>
      </c>
      <c r="M11" s="144" t="e">
        <f>'2. Detailed Budget'!#REF!</f>
        <v>#REF!</v>
      </c>
      <c r="N11" s="144" t="e">
        <f>'2. Detailed Budget'!#REF!</f>
        <v>#REF!</v>
      </c>
      <c r="O11" s="144" t="e">
        <f>'2. Detailed Budget'!#REF!</f>
        <v>#REF!</v>
      </c>
      <c r="P11" s="144" t="e">
        <f>'2. Detailed Budget'!#REF!</f>
        <v>#REF!</v>
      </c>
      <c r="Q11" s="144" t="e">
        <f>'2. Detailed Budget'!#REF!</f>
        <v>#REF!</v>
      </c>
      <c r="R11" s="144">
        <f>'2. Detailed Budget'!G26</f>
        <v>0</v>
      </c>
      <c r="S11" s="144">
        <f>'2. Detailed Budget'!H26</f>
        <v>0</v>
      </c>
      <c r="T11" s="144">
        <f>'2. Detailed Budget'!I26</f>
        <v>0</v>
      </c>
      <c r="U11" s="144">
        <f>'2. Detailed Budget'!J26</f>
        <v>0</v>
      </c>
      <c r="V11" s="144">
        <f>'2. Detailed Budget'!K26</f>
        <v>0</v>
      </c>
      <c r="W11" s="144">
        <f>'2. Detailed Budget'!L26</f>
        <v>0</v>
      </c>
      <c r="X11" s="144">
        <f>'2. Detailed Budget'!M26</f>
        <v>0</v>
      </c>
      <c r="Y11" s="144">
        <f>'2. Detailed Budget'!N26</f>
        <v>0</v>
      </c>
      <c r="Z11" s="144">
        <f>'2. Detailed Budget'!O26</f>
        <v>0</v>
      </c>
      <c r="AA11" s="144">
        <f>'2. Detailed Budget'!P26</f>
        <v>0</v>
      </c>
    </row>
    <row r="12" spans="1:27" ht="32.5" customHeight="1" thickBot="1">
      <c r="A12" s="50">
        <v>3</v>
      </c>
      <c r="B12" s="56" t="s">
        <v>77</v>
      </c>
      <c r="C12" s="17">
        <f>'1 Workplan'!C31</f>
        <v>0</v>
      </c>
      <c r="D12" s="141">
        <f>'1 Workplan'!F31</f>
        <v>0</v>
      </c>
      <c r="E12" s="99">
        <f>'1 Workplan'!D31</f>
        <v>0</v>
      </c>
      <c r="F12" s="99">
        <f>'1 Workplan'!E31</f>
        <v>0</v>
      </c>
      <c r="G12" s="141">
        <f>'1 Workplan'!G31</f>
        <v>0</v>
      </c>
      <c r="H12" s="141">
        <f>'1 Workplan'!H31</f>
        <v>0</v>
      </c>
      <c r="I12" s="144">
        <f>'2. Detailed Budget'!D39</f>
        <v>0</v>
      </c>
      <c r="J12" s="144">
        <f>'2. Detailed Budget'!E39</f>
        <v>0</v>
      </c>
      <c r="K12" s="144">
        <f>'2. Detailed Budget'!F39</f>
        <v>0</v>
      </c>
      <c r="L12" s="144" t="e">
        <f>'2. Detailed Budget'!#REF!</f>
        <v>#REF!</v>
      </c>
      <c r="M12" s="144" t="e">
        <f>'2. Detailed Budget'!#REF!</f>
        <v>#REF!</v>
      </c>
      <c r="N12" s="144" t="e">
        <f>'2. Detailed Budget'!#REF!</f>
        <v>#REF!</v>
      </c>
      <c r="O12" s="144" t="e">
        <f>'2. Detailed Budget'!#REF!</f>
        <v>#REF!</v>
      </c>
      <c r="P12" s="144" t="e">
        <f>'2. Detailed Budget'!#REF!</f>
        <v>#REF!</v>
      </c>
      <c r="Q12" s="144" t="e">
        <f>'2. Detailed Budget'!#REF!</f>
        <v>#REF!</v>
      </c>
      <c r="R12" s="144">
        <f>'2. Detailed Budget'!G39</f>
        <v>0</v>
      </c>
      <c r="S12" s="144">
        <f>'2. Detailed Budget'!H39</f>
        <v>0</v>
      </c>
      <c r="T12" s="144">
        <f>'2. Detailed Budget'!I39</f>
        <v>0</v>
      </c>
      <c r="U12" s="144">
        <f>'2. Detailed Budget'!J39</f>
        <v>0</v>
      </c>
      <c r="V12" s="144">
        <f>'2. Detailed Budget'!K39</f>
        <v>0</v>
      </c>
      <c r="W12" s="144">
        <f>'2. Detailed Budget'!L39</f>
        <v>0</v>
      </c>
      <c r="X12" s="144">
        <f>'2. Detailed Budget'!M39</f>
        <v>0</v>
      </c>
      <c r="Y12" s="144">
        <f>'2. Detailed Budget'!N39</f>
        <v>0</v>
      </c>
      <c r="Z12" s="144">
        <f>'2. Detailed Budget'!O39</f>
        <v>0</v>
      </c>
      <c r="AA12" s="144">
        <f>'2. Detailed Budget'!P39</f>
        <v>0</v>
      </c>
    </row>
    <row r="13" spans="1:27" ht="32.5" customHeight="1" thickBot="1">
      <c r="A13" s="50">
        <v>4</v>
      </c>
      <c r="B13" s="92" t="s">
        <v>81</v>
      </c>
      <c r="C13" s="17" t="str">
        <f>'1 Workplan'!C36</f>
        <v xml:space="preserve">Include attendance at P4G-related bilateral meetings and workshops with the National Platforms to accelerate the partnership's work, as well as international travel to the 2025 Summit which is planned to take place in Vietnam. </v>
      </c>
      <c r="D13" s="41"/>
      <c r="E13" s="41"/>
      <c r="F13" s="41"/>
      <c r="G13" s="41"/>
      <c r="H13" s="41"/>
      <c r="I13" s="144">
        <f>'2. Detailed Budget'!D52</f>
        <v>0</v>
      </c>
      <c r="J13" s="144">
        <f>'2. Detailed Budget'!E52</f>
        <v>0</v>
      </c>
      <c r="K13" s="144">
        <f>'2. Detailed Budget'!F52</f>
        <v>0</v>
      </c>
      <c r="L13" s="144" t="e">
        <f>'2. Detailed Budget'!#REF!</f>
        <v>#REF!</v>
      </c>
      <c r="M13" s="144" t="e">
        <f>'2. Detailed Budget'!#REF!</f>
        <v>#REF!</v>
      </c>
      <c r="N13" s="144" t="e">
        <f>'2. Detailed Budget'!#REF!</f>
        <v>#REF!</v>
      </c>
      <c r="O13" s="144" t="e">
        <f>'2. Detailed Budget'!#REF!</f>
        <v>#REF!</v>
      </c>
      <c r="P13" s="144" t="e">
        <f>'2. Detailed Budget'!#REF!</f>
        <v>#REF!</v>
      </c>
      <c r="Q13" s="144" t="e">
        <f>'2. Detailed Budget'!#REF!</f>
        <v>#REF!</v>
      </c>
      <c r="R13" s="144">
        <f>'2. Detailed Budget'!G52</f>
        <v>0</v>
      </c>
      <c r="S13" s="144">
        <f>'2. Detailed Budget'!H52</f>
        <v>0</v>
      </c>
      <c r="T13" s="144">
        <f>'2. Detailed Budget'!I52</f>
        <v>0</v>
      </c>
      <c r="U13" s="144">
        <f>'2. Detailed Budget'!J52</f>
        <v>0</v>
      </c>
      <c r="V13" s="144">
        <f>'2. Detailed Budget'!K52</f>
        <v>0</v>
      </c>
      <c r="W13" s="144">
        <f>'2. Detailed Budget'!L52</f>
        <v>0</v>
      </c>
      <c r="X13" s="144">
        <f>'2. Detailed Budget'!M52</f>
        <v>0</v>
      </c>
      <c r="Y13" s="144">
        <f>'2. Detailed Budget'!N52</f>
        <v>0</v>
      </c>
      <c r="Z13" s="144">
        <f>'2. Detailed Budget'!O52</f>
        <v>0</v>
      </c>
      <c r="AA13" s="144">
        <f>'2. Detailed Budget'!P52</f>
        <v>0</v>
      </c>
    </row>
    <row r="14" spans="1:27" ht="32.5" customHeight="1" thickBot="1">
      <c r="A14" s="50">
        <v>5</v>
      </c>
      <c r="B14" s="93" t="s">
        <v>128</v>
      </c>
      <c r="C14" s="17" t="str">
        <f>'1 Workplan'!C41</f>
        <v>Report as required by P4G and WRI.</v>
      </c>
      <c r="D14" s="41"/>
      <c r="E14" s="41"/>
      <c r="F14" s="41"/>
      <c r="G14" s="41"/>
      <c r="H14" s="41"/>
      <c r="I14" s="144">
        <f>'2. Detailed Budget'!D65</f>
        <v>0</v>
      </c>
      <c r="J14" s="144">
        <f>'2. Detailed Budget'!E65</f>
        <v>0</v>
      </c>
      <c r="K14" s="144">
        <f>'2. Detailed Budget'!F65</f>
        <v>0</v>
      </c>
      <c r="L14" s="144" t="e">
        <f>'2. Detailed Budget'!#REF!</f>
        <v>#REF!</v>
      </c>
      <c r="M14" s="144" t="e">
        <f>'2. Detailed Budget'!#REF!</f>
        <v>#REF!</v>
      </c>
      <c r="N14" s="144" t="e">
        <f>'2. Detailed Budget'!#REF!</f>
        <v>#REF!</v>
      </c>
      <c r="O14" s="144" t="e">
        <f>'2. Detailed Budget'!#REF!</f>
        <v>#REF!</v>
      </c>
      <c r="P14" s="144" t="e">
        <f>'2. Detailed Budget'!#REF!</f>
        <v>#REF!</v>
      </c>
      <c r="Q14" s="144" t="e">
        <f>'2. Detailed Budget'!#REF!</f>
        <v>#REF!</v>
      </c>
      <c r="R14" s="144">
        <f>'2. Detailed Budget'!G65</f>
        <v>0</v>
      </c>
      <c r="S14" s="144">
        <f>'2. Detailed Budget'!H65</f>
        <v>0</v>
      </c>
      <c r="T14" s="144">
        <f>'2. Detailed Budget'!I65</f>
        <v>0</v>
      </c>
      <c r="U14" s="144">
        <f>'2. Detailed Budget'!J65</f>
        <v>0</v>
      </c>
      <c r="V14" s="144">
        <f>'2. Detailed Budget'!K65</f>
        <v>0</v>
      </c>
      <c r="W14" s="144">
        <f>'2. Detailed Budget'!L65</f>
        <v>0</v>
      </c>
      <c r="X14" s="144">
        <f>'2. Detailed Budget'!M65</f>
        <v>0</v>
      </c>
      <c r="Y14" s="144">
        <f>'2. Detailed Budget'!N65</f>
        <v>0</v>
      </c>
      <c r="Z14" s="144">
        <f>'2. Detailed Budget'!O65</f>
        <v>0</v>
      </c>
      <c r="AA14" s="144">
        <f>'2. Detailed Budget'!P65</f>
        <v>0</v>
      </c>
    </row>
    <row r="15" spans="1:27" ht="32.5" customHeight="1">
      <c r="A15" s="50">
        <v>6</v>
      </c>
      <c r="B15" s="93" t="str">
        <f>'2. Detailed Budget'!B78</f>
        <v>Other mandatory activities</v>
      </c>
      <c r="C15" s="177"/>
      <c r="D15" s="41"/>
      <c r="E15" s="41"/>
      <c r="F15" s="41"/>
      <c r="G15" s="41"/>
      <c r="H15" s="41"/>
      <c r="I15" s="144">
        <f>'2. Detailed Budget'!D78</f>
        <v>0</v>
      </c>
      <c r="J15" s="144">
        <f>'2. Detailed Budget'!E78</f>
        <v>0</v>
      </c>
      <c r="K15" s="144">
        <f>'2. Detailed Budget'!F78</f>
        <v>0</v>
      </c>
      <c r="L15" s="144" t="e">
        <f>'2. Detailed Budget'!#REF!</f>
        <v>#REF!</v>
      </c>
      <c r="M15" s="144" t="e">
        <f>'2. Detailed Budget'!#REF!</f>
        <v>#REF!</v>
      </c>
      <c r="N15" s="144" t="e">
        <f>'2. Detailed Budget'!#REF!</f>
        <v>#REF!</v>
      </c>
      <c r="O15" s="144" t="e">
        <f>'2. Detailed Budget'!#REF!</f>
        <v>#REF!</v>
      </c>
      <c r="P15" s="144" t="e">
        <f>'2. Detailed Budget'!#REF!</f>
        <v>#REF!</v>
      </c>
      <c r="Q15" s="144" t="e">
        <f>'2. Detailed Budget'!#REF!</f>
        <v>#REF!</v>
      </c>
      <c r="R15" s="144">
        <f>'2. Detailed Budget'!G78</f>
        <v>0</v>
      </c>
      <c r="S15" s="144">
        <f>'2. Detailed Budget'!H78</f>
        <v>0</v>
      </c>
      <c r="T15" s="144">
        <f>'2. Detailed Budget'!I78</f>
        <v>0</v>
      </c>
      <c r="U15" s="144">
        <f>'2. Detailed Budget'!J78</f>
        <v>0</v>
      </c>
      <c r="V15" s="144">
        <f>'2. Detailed Budget'!K78</f>
        <v>0</v>
      </c>
      <c r="W15" s="144">
        <f>'2. Detailed Budget'!L78</f>
        <v>0</v>
      </c>
      <c r="X15" s="144">
        <f>'2. Detailed Budget'!M78</f>
        <v>0</v>
      </c>
      <c r="Y15" s="144">
        <f>'2. Detailed Budget'!N78</f>
        <v>0</v>
      </c>
      <c r="Z15" s="144">
        <f>'2. Detailed Budget'!O78</f>
        <v>0</v>
      </c>
      <c r="AA15" s="144">
        <f>'2. Detailed Budget'!P78</f>
        <v>0</v>
      </c>
    </row>
    <row r="16" spans="1:27" ht="32.5" customHeight="1" thickBot="1">
      <c r="A16" s="48">
        <v>98</v>
      </c>
      <c r="B16" s="66" t="s">
        <v>139</v>
      </c>
      <c r="C16" s="41"/>
      <c r="D16" s="41"/>
      <c r="E16" s="41"/>
      <c r="F16" s="41"/>
      <c r="G16" s="41"/>
      <c r="H16" s="41"/>
      <c r="I16" s="180">
        <f>'2. Detailed Budget'!D85</f>
        <v>0</v>
      </c>
      <c r="J16" s="180">
        <f>'2. Detailed Budget'!E85</f>
        <v>0</v>
      </c>
      <c r="K16" s="180">
        <f>'2. Detailed Budget'!F85</f>
        <v>0</v>
      </c>
      <c r="L16" s="180" t="e">
        <f>'2. Detailed Budget'!#REF!</f>
        <v>#REF!</v>
      </c>
      <c r="M16" s="180" t="e">
        <f>'2. Detailed Budget'!#REF!</f>
        <v>#REF!</v>
      </c>
      <c r="N16" s="180" t="e">
        <f>'2. Detailed Budget'!#REF!</f>
        <v>#REF!</v>
      </c>
      <c r="O16" s="180" t="e">
        <f>'2. Detailed Budget'!#REF!</f>
        <v>#REF!</v>
      </c>
      <c r="P16" s="180" t="e">
        <f>'2. Detailed Budget'!#REF!</f>
        <v>#REF!</v>
      </c>
      <c r="Q16" s="180" t="e">
        <f>'2. Detailed Budget'!#REF!</f>
        <v>#REF!</v>
      </c>
      <c r="R16" s="180">
        <f>'2. Detailed Budget'!G85</f>
        <v>0</v>
      </c>
      <c r="S16" s="180">
        <f>'2. Detailed Budget'!H85</f>
        <v>0</v>
      </c>
      <c r="T16" s="180">
        <f>'2. Detailed Budget'!I85</f>
        <v>0</v>
      </c>
      <c r="U16" s="180">
        <f>'2. Detailed Budget'!J85</f>
        <v>0</v>
      </c>
      <c r="V16" s="180">
        <f>'2. Detailed Budget'!K85</f>
        <v>0</v>
      </c>
      <c r="W16" s="180">
        <f>'2. Detailed Budget'!L85</f>
        <v>0</v>
      </c>
      <c r="X16" s="180">
        <f>'2. Detailed Budget'!M85</f>
        <v>0</v>
      </c>
      <c r="Y16" s="180">
        <f>'2. Detailed Budget'!N85</f>
        <v>0</v>
      </c>
      <c r="Z16" s="180">
        <f>'2. Detailed Budget'!O85</f>
        <v>0</v>
      </c>
      <c r="AA16" s="180">
        <f>'2. Detailed Budget'!P85</f>
        <v>0</v>
      </c>
    </row>
    <row r="17" spans="1:27" ht="21" customHeight="1" thickBot="1">
      <c r="A17" s="49">
        <v>99</v>
      </c>
      <c r="B17" s="67" t="s">
        <v>140</v>
      </c>
      <c r="C17" s="41"/>
      <c r="D17" s="41"/>
      <c r="E17" s="41"/>
      <c r="F17" s="41"/>
      <c r="G17" s="41"/>
      <c r="H17" s="41"/>
      <c r="I17" s="144">
        <f>'2. Detailed Budget'!D87</f>
        <v>0</v>
      </c>
      <c r="J17" s="144">
        <f>'2. Detailed Budget'!E87</f>
        <v>0</v>
      </c>
      <c r="K17" s="144">
        <f>'2. Detailed Budget'!F87</f>
        <v>0</v>
      </c>
      <c r="L17" s="144" t="e">
        <f>'2. Detailed Budget'!#REF!</f>
        <v>#REF!</v>
      </c>
      <c r="M17" s="144" t="e">
        <f>'2. Detailed Budget'!#REF!</f>
        <v>#REF!</v>
      </c>
      <c r="N17" s="144" t="e">
        <f>'2. Detailed Budget'!#REF!</f>
        <v>#REF!</v>
      </c>
      <c r="O17" s="144" t="e">
        <f>'2. Detailed Budget'!#REF!</f>
        <v>#REF!</v>
      </c>
      <c r="P17" s="144" t="e">
        <f>'2. Detailed Budget'!#REF!</f>
        <v>#REF!</v>
      </c>
      <c r="Q17" s="144" t="e">
        <f>'2. Detailed Budget'!#REF!</f>
        <v>#REF!</v>
      </c>
      <c r="R17" s="144">
        <f>'2. Detailed Budget'!G87</f>
        <v>0</v>
      </c>
      <c r="S17" s="144">
        <f>'2. Detailed Budget'!H87</f>
        <v>0</v>
      </c>
      <c r="T17" s="144">
        <f>'2. Detailed Budget'!I87</f>
        <v>0</v>
      </c>
      <c r="U17" s="144">
        <f>'2. Detailed Budget'!J87</f>
        <v>0</v>
      </c>
      <c r="V17" s="144">
        <f>'2. Detailed Budget'!K87</f>
        <v>0</v>
      </c>
      <c r="W17" s="144">
        <f>'2. Detailed Budget'!L87</f>
        <v>0</v>
      </c>
      <c r="X17" s="144">
        <f>'2. Detailed Budget'!M87</f>
        <v>0</v>
      </c>
      <c r="Y17" s="144">
        <f>'2. Detailed Budget'!N87</f>
        <v>0</v>
      </c>
      <c r="Z17" s="144">
        <f>'2. Detailed Budget'!O87</f>
        <v>0</v>
      </c>
      <c r="AA17" s="144">
        <f>'2. Detailed Budget'!P87</f>
        <v>0</v>
      </c>
    </row>
    <row r="18" spans="1:27" ht="32.5" customHeight="1" thickBot="1">
      <c r="A18" s="42">
        <v>100</v>
      </c>
      <c r="B18" s="66" t="s">
        <v>141</v>
      </c>
      <c r="C18" s="41"/>
      <c r="D18" s="41"/>
      <c r="E18" s="41"/>
      <c r="F18" s="41"/>
      <c r="G18" s="41"/>
      <c r="H18" s="41"/>
      <c r="I18" s="145">
        <f>I16+I17</f>
        <v>0</v>
      </c>
      <c r="J18" s="145">
        <f t="shared" ref="J18:AA18" si="0">J16+J17</f>
        <v>0</v>
      </c>
      <c r="K18" s="145">
        <f t="shared" si="0"/>
        <v>0</v>
      </c>
      <c r="L18" s="145" t="e">
        <f t="shared" si="0"/>
        <v>#REF!</v>
      </c>
      <c r="M18" s="145" t="e">
        <f t="shared" si="0"/>
        <v>#REF!</v>
      </c>
      <c r="N18" s="145" t="e">
        <f t="shared" si="0"/>
        <v>#REF!</v>
      </c>
      <c r="O18" s="145" t="e">
        <f t="shared" si="0"/>
        <v>#REF!</v>
      </c>
      <c r="P18" s="145" t="e">
        <f t="shared" si="0"/>
        <v>#REF!</v>
      </c>
      <c r="Q18" s="145" t="e">
        <f t="shared" si="0"/>
        <v>#REF!</v>
      </c>
      <c r="R18" s="145">
        <f t="shared" si="0"/>
        <v>0</v>
      </c>
      <c r="S18" s="145">
        <f t="shared" si="0"/>
        <v>0</v>
      </c>
      <c r="T18" s="145">
        <f t="shared" si="0"/>
        <v>0</v>
      </c>
      <c r="U18" s="145">
        <f t="shared" si="0"/>
        <v>0</v>
      </c>
      <c r="V18" s="145">
        <f t="shared" si="0"/>
        <v>0</v>
      </c>
      <c r="W18" s="145">
        <f t="shared" si="0"/>
        <v>0</v>
      </c>
      <c r="X18" s="145">
        <f t="shared" si="0"/>
        <v>0</v>
      </c>
      <c r="Y18" s="145">
        <f t="shared" si="0"/>
        <v>0</v>
      </c>
      <c r="Z18" s="145">
        <f t="shared" si="0"/>
        <v>0</v>
      </c>
      <c r="AA18" s="145">
        <f t="shared" si="0"/>
        <v>0</v>
      </c>
    </row>
    <row r="20" spans="1:27">
      <c r="J20" s="55"/>
      <c r="K20" s="55"/>
      <c r="L20" s="55"/>
      <c r="M20" s="55"/>
      <c r="N20" s="55"/>
      <c r="O20" s="55"/>
      <c r="P20" s="55"/>
      <c r="Q20" s="55"/>
      <c r="R20" s="55"/>
      <c r="S20" s="55"/>
    </row>
  </sheetData>
  <mergeCells count="12">
    <mergeCell ref="B1:D1"/>
    <mergeCell ref="T8:U8"/>
    <mergeCell ref="V8:W8"/>
    <mergeCell ref="X8:Y8"/>
    <mergeCell ref="Z8:AA8"/>
    <mergeCell ref="L7:S7"/>
    <mergeCell ref="T7:AA7"/>
    <mergeCell ref="I7:K8"/>
    <mergeCell ref="L8:M8"/>
    <mergeCell ref="N8:O8"/>
    <mergeCell ref="P8:Q8"/>
    <mergeCell ref="R8:S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1096736-f358-4fe5-a149-19022cfc0a18" xsi:nil="true"/>
    <lcf76f155ced4ddcb4097134ff3c332f xmlns="ada2a3d7-7eda-4fba-a762-5379d715e6ad">
      <Terms xmlns="http://schemas.microsoft.com/office/infopath/2007/PartnerControls"/>
    </lcf76f155ced4ddcb4097134ff3c332f>
    <SharedWithUsers xmlns="71096736-f358-4fe5-a149-19022cfc0a18">
      <UserInfo>
        <DisplayName>Apollonia Ochieng</DisplayName>
        <AccountId>11551</AccountId>
        <AccountType/>
      </UserInfo>
      <UserInfo>
        <DisplayName>Patricia Mijares Chavez</DisplayName>
        <AccountId>10668</AccountId>
        <AccountType/>
      </UserInfo>
      <UserInfo>
        <DisplayName>Paul Mbole</DisplayName>
        <AccountId>10889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9F3FA496F67254D96A70EB452B5519D" ma:contentTypeVersion="21" ma:contentTypeDescription="Create a new document." ma:contentTypeScope="" ma:versionID="9c1f4fb9b8d78546772778c82a105f4c">
  <xsd:schema xmlns:xsd="http://www.w3.org/2001/XMLSchema" xmlns:xs="http://www.w3.org/2001/XMLSchema" xmlns:p="http://schemas.microsoft.com/office/2006/metadata/properties" xmlns:ns1="http://schemas.microsoft.com/sharepoint/v3" xmlns:ns2="ada2a3d7-7eda-4fba-a762-5379d715e6ad" xmlns:ns3="71096736-f358-4fe5-a149-19022cfc0a18" targetNamespace="http://schemas.microsoft.com/office/2006/metadata/properties" ma:root="true" ma:fieldsID="f24a14453c13184d36ac546ca6bcffd6" ns1:_="" ns2:_="" ns3:_="">
    <xsd:import namespace="http://schemas.microsoft.com/sharepoint/v3"/>
    <xsd:import namespace="ada2a3d7-7eda-4fba-a762-5379d715e6ad"/>
    <xsd:import namespace="71096736-f358-4fe5-a149-19022cfc0a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EventHashCode" minOccurs="0"/>
                <xsd:element ref="ns2:MediaServiceGenerationTime" minOccurs="0"/>
                <xsd:element ref="ns1:_ip_UnifiedCompliancePolicyProperties" minOccurs="0"/>
                <xsd:element ref="ns1:_ip_UnifiedCompliancePolicyUIAc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2a3d7-7eda-4fba-a762-5379d715e6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096736-f358-4fe5-a149-19022cfc0a1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4558b5b0-9b77-4630-8d4d-5a5dd66bbf5f}" ma:internalName="TaxCatchAll" ma:showField="CatchAllData" ma:web="71096736-f358-4fe5-a149-19022cfc0a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1ACFBA-E61B-43E1-9E5F-3A884B4D3B5D}">
  <ds:schemaRefs>
    <ds:schemaRef ds:uri="http://schemas.microsoft.com/office/2006/metadata/properties"/>
    <ds:schemaRef ds:uri="http://schemas.microsoft.com/office/infopath/2007/PartnerControls"/>
    <ds:schemaRef ds:uri="http://schemas.microsoft.com/sharepoint/v3"/>
    <ds:schemaRef ds:uri="71096736-f358-4fe5-a149-19022cfc0a18"/>
    <ds:schemaRef ds:uri="ada2a3d7-7eda-4fba-a762-5379d715e6ad"/>
  </ds:schemaRefs>
</ds:datastoreItem>
</file>

<file path=customXml/itemProps2.xml><?xml version="1.0" encoding="utf-8"?>
<ds:datastoreItem xmlns:ds="http://schemas.openxmlformats.org/officeDocument/2006/customXml" ds:itemID="{C4DD6EB7-9C51-40DE-9CE0-113BEE1A54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a2a3d7-7eda-4fba-a762-5379d715e6ad"/>
    <ds:schemaRef ds:uri="71096736-f358-4fe5-a149-19022cfc0a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1F2883-A8D6-4E49-99E3-69C2382FA9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Instructions </vt:lpstr>
      <vt:lpstr>1 Workplan</vt:lpstr>
      <vt:lpstr>2. Detailed Budget</vt:lpstr>
      <vt:lpstr>Budget workings</vt:lpstr>
      <vt:lpstr>3 M&amp;E</vt:lpstr>
      <vt:lpstr>4 Risk Assessment</vt:lpstr>
      <vt:lpstr>5 Summary Data</vt:lpstr>
      <vt:lpstr>'1 Workplan'!Print_Area</vt:lpstr>
      <vt:lpstr>'Instructions '!Print_Area</vt:lpstr>
      <vt:lpstr>'1 Workplan'!Print_Titles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Vinzé, Anika</dc:creator>
  <cp:keywords/>
  <dc:description/>
  <cp:lastModifiedBy>Sangeetha Sarma</cp:lastModifiedBy>
  <cp:revision/>
  <dcterms:created xsi:type="dcterms:W3CDTF">2018-04-12T22:35:16Z</dcterms:created>
  <dcterms:modified xsi:type="dcterms:W3CDTF">2025-04-08T09:41:44Z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0x01010089F3FA496F67254D96A70EB452B5519D</vt:lpwstr>
  </property>
  <property fmtid="{D5CDD505-2E9C-101B-9397-08002B2CF9AE}" pid="3" name="AuthorIds_UIVersion_2048">
    <vt:lpwstr>26</vt:lpwstr>
  </property>
  <property fmtid="{D5CDD505-2E9C-101B-9397-08002B2CF9AE}" pid="4" name="AuthorIds_UIVersion_9216">
    <vt:lpwstr>119</vt:lpwstr>
  </property>
  <property fmtid="{D5CDD505-2E9C-101B-9397-08002B2CF9AE}" pid="5" name="AuthorIds_UIVersion_9728">
    <vt:lpwstr>15</vt:lpwstr>
  </property>
  <property fmtid="{D5CDD505-2E9C-101B-9397-08002B2CF9AE}" pid="6" name="MediaServiceImageTags">
    <vt:lpwstr/>
  </property>
</Properties>
</file>